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ak-ooe.at\homes$\exel\Documents\"/>
    </mc:Choice>
  </mc:AlternateContent>
  <xr:revisionPtr revIDLastSave="0" documentId="8_{3CB7FBDC-8565-4729-BECD-CA090359A737}" xr6:coauthVersionLast="47" xr6:coauthVersionMax="47" xr10:uidLastSave="{00000000-0000-0000-0000-000000000000}"/>
  <bookViews>
    <workbookView xWindow="-28920" yWindow="-120" windowWidth="29040" windowHeight="17520" xr2:uid="{00000000-000D-0000-FFFF-FFFF00000000}"/>
  </bookViews>
  <sheets>
    <sheet name="Übersichtsblatt" sheetId="1" r:id="rId1"/>
    <sheet name="Sach- u Materialkosten" sheetId="2" r:id="rId2"/>
    <sheet name="Personalkost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GP2b6V/Z2WXgU+EGlbhVuApGDhQ=="/>
    </ext>
  </extLst>
</workbook>
</file>

<file path=xl/calcChain.xml><?xml version="1.0" encoding="utf-8"?>
<calcChain xmlns="http://schemas.openxmlformats.org/spreadsheetml/2006/main">
  <c r="H5" i="2" l="1"/>
  <c r="I29" i="2" l="1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C26" i="1"/>
  <c r="D26" i="1"/>
  <c r="I7" i="2" l="1"/>
  <c r="H7" i="2"/>
  <c r="K21" i="3" l="1"/>
  <c r="N21" i="3" s="1"/>
  <c r="K22" i="3"/>
  <c r="N22" i="3" s="1"/>
  <c r="K23" i="3"/>
  <c r="N23" i="3" s="1"/>
  <c r="K24" i="3"/>
  <c r="N24" i="3" s="1"/>
  <c r="K25" i="3"/>
  <c r="N25" i="3" s="1"/>
  <c r="K26" i="3"/>
  <c r="N26" i="3" s="1"/>
  <c r="E25" i="1"/>
  <c r="E26" i="1" l="1"/>
  <c r="M5" i="3" l="1"/>
  <c r="M7" i="3"/>
  <c r="J28" i="3" l="1"/>
  <c r="I19" i="3"/>
  <c r="K19" i="3" s="1"/>
  <c r="N19" i="3" s="1"/>
  <c r="I18" i="3"/>
  <c r="K18" i="3" s="1"/>
  <c r="N18" i="3" s="1"/>
  <c r="K20" i="3"/>
  <c r="N20" i="3" s="1"/>
  <c r="K27" i="3"/>
  <c r="N27" i="3" s="1"/>
  <c r="I16" i="3" l="1"/>
  <c r="K16" i="3" s="1"/>
  <c r="N16" i="3" s="1"/>
  <c r="N7" i="3"/>
  <c r="L28" i="3" l="1"/>
  <c r="I17" i="3"/>
  <c r="K17" i="3" s="1"/>
  <c r="N17" i="3" s="1"/>
  <c r="N28" i="3" s="1"/>
  <c r="I31" i="2"/>
  <c r="G31" i="2"/>
  <c r="F31" i="2"/>
  <c r="D24" i="1" s="1"/>
  <c r="K28" i="3" l="1"/>
  <c r="C24" i="1" s="1"/>
  <c r="E24" i="1" s="1"/>
</calcChain>
</file>

<file path=xl/sharedStrings.xml><?xml version="1.0" encoding="utf-8"?>
<sst xmlns="http://schemas.openxmlformats.org/spreadsheetml/2006/main" count="128" uniqueCount="106">
  <si>
    <t>Budgetplanung</t>
  </si>
  <si>
    <t>Call:</t>
  </si>
  <si>
    <t>Projekt-Titel:</t>
  </si>
  <si>
    <t>Projektleiter/-in</t>
  </si>
  <si>
    <t>Ansprechpartner/-in für finanzielle Fragen:</t>
  </si>
  <si>
    <t>Moritz Mustermann</t>
  </si>
  <si>
    <t>Tel:</t>
  </si>
  <si>
    <t>07320 000000</t>
  </si>
  <si>
    <t>E-Mail:</t>
  </si>
  <si>
    <t>max.mustermann@gmx.at</t>
  </si>
  <si>
    <t>Von</t>
  </si>
  <si>
    <t>Bis</t>
  </si>
  <si>
    <t>Laufzeit des Projektes:</t>
  </si>
  <si>
    <t>Budget</t>
  </si>
  <si>
    <t>Summe</t>
  </si>
  <si>
    <t>Geplante Gesamt-Projektkosten</t>
  </si>
  <si>
    <t>Davon zur Förderung eingereicht</t>
  </si>
  <si>
    <t>JA / NEIN</t>
  </si>
  <si>
    <t>(falls) sonstige Fördergeber</t>
  </si>
  <si>
    <t>Höhe der Föderung</t>
  </si>
  <si>
    <t>Name sonstiger Fördergeber</t>
  </si>
  <si>
    <t>Projekt</t>
  </si>
  <si>
    <t>Projektlaufzeit</t>
  </si>
  <si>
    <t>Kostentyp</t>
  </si>
  <si>
    <t>Lieferant</t>
  </si>
  <si>
    <t>Leistung</t>
  </si>
  <si>
    <t>Geplante Laufzeit
 / Zeitpunkt</t>
  </si>
  <si>
    <t>Geplante Kosten</t>
  </si>
  <si>
    <t>Davon zur Förderung eingereicht
(nur falls anteilig)</t>
  </si>
  <si>
    <t>Geplante Höhe Förderung</t>
  </si>
  <si>
    <t>Hard- und Software</t>
  </si>
  <si>
    <t>2 Jahre Nutzungsdauer</t>
  </si>
  <si>
    <t>Externe Dienstleister</t>
  </si>
  <si>
    <t>Schulungskosten</t>
  </si>
  <si>
    <t>Einstiegskurs</t>
  </si>
  <si>
    <t>2 Tage</t>
  </si>
  <si>
    <t>Aufbaukurs</t>
  </si>
  <si>
    <t>Wissenschaftliche Projektbegleitung</t>
  </si>
  <si>
    <t>Sonst. Ausgaben</t>
  </si>
  <si>
    <t>SUMME</t>
  </si>
  <si>
    <t>SUMME Gesamt</t>
  </si>
  <si>
    <t>Personalkosten</t>
  </si>
  <si>
    <t xml:space="preserve">Name </t>
  </si>
  <si>
    <t>Vorname</t>
  </si>
  <si>
    <t>Funktion im Projekt</t>
  </si>
  <si>
    <t>Leistungs- zeitraum Beginn</t>
  </si>
  <si>
    <t>Leistungs- zeitraum Ende</t>
  </si>
  <si>
    <t>Jahreslohnzettel x 1,3</t>
  </si>
  <si>
    <t>Anzahl der geplanten Stunden</t>
  </si>
  <si>
    <t>Gesamtbetrag</t>
  </si>
  <si>
    <t>Höhe Plan-
Fördermittel</t>
  </si>
  <si>
    <t>Anmerkungen</t>
  </si>
  <si>
    <t>Mustermann</t>
  </si>
  <si>
    <t>Leitung</t>
  </si>
  <si>
    <t>Moritz</t>
  </si>
  <si>
    <t>Erstellung Leistungskatalog</t>
  </si>
  <si>
    <t>Leistungskatalog</t>
  </si>
  <si>
    <t>Musterfrau</t>
  </si>
  <si>
    <t>Maria</t>
  </si>
  <si>
    <t>Idee</t>
  </si>
  <si>
    <t>Betrieblinger</t>
  </si>
  <si>
    <t>Bernd</t>
  </si>
  <si>
    <t>Betriebsratsvorsitz</t>
  </si>
  <si>
    <t>Betriebsrat</t>
  </si>
  <si>
    <t xml:space="preserve">Personalkosten </t>
  </si>
  <si>
    <t>AusbildungsFIT</t>
  </si>
  <si>
    <t>31.02.2024</t>
  </si>
  <si>
    <t>Bitte nur die grauen Felder ausfüllen!</t>
  </si>
  <si>
    <t>Wissenschaftliche Begleitung, Evaluierung</t>
  </si>
  <si>
    <t>4 Tage</t>
  </si>
  <si>
    <t>Konzeptionelle Begleitung</t>
  </si>
  <si>
    <t>Fachliteratur, Weiterbildung</t>
  </si>
  <si>
    <t>Institut A</t>
  </si>
  <si>
    <t>Universität B</t>
  </si>
  <si>
    <t>Maschinenbauer ABC</t>
  </si>
  <si>
    <t>Ankauf Geräte zur Modernisierung des Trainingsarbeitsplatzes</t>
  </si>
  <si>
    <t>Coaching, Beratung</t>
  </si>
  <si>
    <t>2 Vergleichsangebote eingeholt</t>
  </si>
  <si>
    <t>3 Vergleichsangebote eingeholt</t>
  </si>
  <si>
    <t>Maschinentraining ABC</t>
  </si>
  <si>
    <t>2 Vergleichsangebote eingeholt
Gerät wird zu 50% im Projekt genützt</t>
  </si>
  <si>
    <t>davon zur Förderung eingereichter Betrag</t>
  </si>
  <si>
    <t>Theaterpädagoge</t>
  </si>
  <si>
    <t>Kommunikationsworkshop mit theaterpädagogischen Elementen</t>
  </si>
  <si>
    <t>Sach- und Materialkosten</t>
  </si>
  <si>
    <t>Call 2 (September 2023)</t>
  </si>
  <si>
    <t>Marlene</t>
  </si>
  <si>
    <t>Marlene Musterfrau</t>
  </si>
  <si>
    <t>AK-AUSBILDUNGSFONDS
PROFIT-UNTERNEHMEN - 70 Prozent Fördersatz</t>
  </si>
  <si>
    <t>Davon Förderung durch den Ausbildungsfonds der AKOÖ (70%)</t>
  </si>
  <si>
    <t>Fördersatz
(70%)</t>
  </si>
  <si>
    <t>Fördersatz 70%</t>
  </si>
  <si>
    <t>Einreichende Organisation</t>
  </si>
  <si>
    <t>UID-NR oder ZVR-Zahl</t>
  </si>
  <si>
    <r>
      <t xml:space="preserve">Mindestfördersumme: 5.000 Euro
(kleinstes förderbares Projekt: 7.142 Euro)
Höchstfördersumme: 150.000 Euro
(Die max. förderbaren Kosten dürfen 214.285 Euro nicht überschreiten)
</t>
    </r>
    <r>
      <rPr>
        <b/>
        <sz val="11"/>
        <color theme="4"/>
        <rFont val="Arial"/>
        <family val="2"/>
      </rPr>
      <t>Dieses Budgetblatt dient Förderwerbern der Kategorie "</t>
    </r>
    <r>
      <rPr>
        <b/>
        <u/>
        <sz val="11"/>
        <color theme="4"/>
        <rFont val="Arial"/>
        <family val="2"/>
      </rPr>
      <t>Profit</t>
    </r>
    <r>
      <rPr>
        <b/>
        <sz val="11"/>
        <color theme="4"/>
        <rFont val="Arial"/>
        <family val="2"/>
      </rPr>
      <t>" als Vorlage.</t>
    </r>
  </si>
  <si>
    <r>
      <t>Sach- und Materialkosten</t>
    </r>
    <r>
      <rPr>
        <b/>
        <sz val="11"/>
        <color rgb="FFFF0000"/>
        <rFont val="Arial"/>
        <family val="2"/>
      </rPr>
      <t>*</t>
    </r>
  </si>
  <si>
    <r>
      <t>Vorsteuerabzugsberechtigt</t>
    </r>
    <r>
      <rPr>
        <b/>
        <sz val="13"/>
        <color rgb="FFFF0000"/>
        <rFont val="Arial"/>
        <family val="2"/>
      </rPr>
      <t>*</t>
    </r>
    <r>
      <rPr>
        <b/>
        <sz val="11"/>
        <color theme="1"/>
        <rFont val="Arial"/>
        <family val="2"/>
      </rPr>
      <t>:</t>
    </r>
  </si>
  <si>
    <r>
      <rPr>
        <b/>
        <sz val="13"/>
        <color rgb="FFFF0000"/>
        <rFont val="Arial"/>
        <family val="2"/>
      </rPr>
      <t>*</t>
    </r>
    <r>
      <rPr>
        <b/>
        <sz val="11"/>
        <color rgb="FFFF0000"/>
        <rFont val="Arial"/>
        <family val="2"/>
      </rPr>
      <t xml:space="preserve">USt. nur förderfähig, wenn nachweislich 
</t>
    </r>
    <r>
      <rPr>
        <b/>
        <u/>
        <sz val="11"/>
        <color rgb="FFFF0000"/>
        <rFont val="Arial"/>
        <family val="2"/>
      </rPr>
      <t>nicht vorsteuerabzugsberechtigt</t>
    </r>
    <r>
      <rPr>
        <sz val="11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 xml:space="preserve">Vorsteuerabzugsberechtigt: </t>
    </r>
    <r>
      <rPr>
        <sz val="11"/>
        <color rgb="FF000000"/>
        <rFont val="Arial"/>
        <family val="2"/>
      </rPr>
      <t xml:space="preserve">Netto-Kosten
</t>
    </r>
    <r>
      <rPr>
        <b/>
        <u/>
        <sz val="11"/>
        <color rgb="FF000000"/>
        <rFont val="Arial"/>
        <family val="2"/>
      </rPr>
      <t>Nicht</t>
    </r>
    <r>
      <rPr>
        <b/>
        <sz val="11"/>
        <color rgb="FF000000"/>
        <rFont val="Arial"/>
        <family val="2"/>
      </rPr>
      <t xml:space="preserve"> vorsteuerabzugsberechtigt:</t>
    </r>
    <r>
      <rPr>
        <sz val="11"/>
        <color rgb="FF000000"/>
        <rFont val="Arial"/>
        <family val="2"/>
      </rPr>
      <t xml:space="preserve"> Brutto-Kosten</t>
    </r>
  </si>
  <si>
    <r>
      <t xml:space="preserve">Für sämtliche geförderte Ausgaben sind Belege und Zahlungsnachweise vorzulegen. </t>
    </r>
    <r>
      <rPr>
        <sz val="11"/>
        <color theme="1"/>
        <rFont val="Arial"/>
        <family val="2"/>
      </rPr>
      <t xml:space="preserve">
- Für </t>
    </r>
    <r>
      <rPr>
        <b/>
        <sz val="11"/>
        <color theme="1"/>
        <rFont val="Arial"/>
        <family val="2"/>
      </rPr>
      <t>Einzelausgaben ab € 5.000,00 netto</t>
    </r>
    <r>
      <rPr>
        <sz val="11"/>
        <color theme="1"/>
        <rFont val="Arial"/>
        <family val="2"/>
      </rPr>
      <t xml:space="preserve"> sind </t>
    </r>
    <r>
      <rPr>
        <b/>
        <sz val="11"/>
        <color theme="1"/>
        <rFont val="Arial"/>
        <family val="2"/>
      </rPr>
      <t>zwei Kostenvoranschläge</t>
    </r>
    <r>
      <rPr>
        <sz val="11"/>
        <color theme="1"/>
        <rFont val="Arial"/>
        <family val="2"/>
      </rPr>
      <t xml:space="preserve"> einzuholen
- Für </t>
    </r>
    <r>
      <rPr>
        <b/>
        <sz val="11"/>
        <color theme="1"/>
        <rFont val="Arial"/>
        <family val="2"/>
      </rPr>
      <t>Einzelausgaben ab € 10.000,00 netto</t>
    </r>
    <r>
      <rPr>
        <sz val="11"/>
        <color theme="1"/>
        <rFont val="Arial"/>
        <family val="2"/>
      </rPr>
      <t xml:space="preserve"> sind</t>
    </r>
    <r>
      <rPr>
        <b/>
        <sz val="11"/>
        <color theme="1"/>
        <rFont val="Arial"/>
        <family val="2"/>
      </rPr>
      <t xml:space="preserve"> drei Kostenvoranschläge</t>
    </r>
    <r>
      <rPr>
        <sz val="11"/>
        <color theme="1"/>
        <rFont val="Arial"/>
        <family val="2"/>
      </rPr>
      <t xml:space="preserve"> einzuholen
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Anteilige </t>
    </r>
    <r>
      <rPr>
        <b/>
        <sz val="11"/>
        <color theme="1"/>
        <rFont val="Arial"/>
        <family val="2"/>
      </rPr>
      <t>Fixkosten der Infrastruktur</t>
    </r>
    <r>
      <rPr>
        <sz val="11"/>
        <color theme="1"/>
        <rFont val="Arial"/>
        <family val="2"/>
      </rPr>
      <t xml:space="preserve"> (z.B. Mieten für bereits gemietete Büros, etc.) 
können </t>
    </r>
    <r>
      <rPr>
        <b/>
        <u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abgerechnet werden. 
(Die hier angeführten Kostentypen sind Beispiele und nicht abschließend zu verstehen.)</t>
    </r>
  </si>
  <si>
    <r>
      <rPr>
        <b/>
        <sz val="11"/>
        <color rgb="FFFF0000"/>
        <rFont val="Arial"/>
        <family val="2"/>
      </rPr>
      <t xml:space="preserve">*USt. nur förderfähig, wenn nachweislich 
</t>
    </r>
    <r>
      <rPr>
        <b/>
        <u/>
        <sz val="11"/>
        <color rgb="FFFF0000"/>
        <rFont val="Arial"/>
        <family val="2"/>
      </rPr>
      <t>nicht vorsteuerabzugsberechtigt</t>
    </r>
    <r>
      <rPr>
        <b/>
        <sz val="11"/>
        <color rgb="FF000000"/>
        <rFont val="Arial"/>
        <family val="2"/>
      </rPr>
      <t xml:space="preserve">
</t>
    </r>
    <r>
      <rPr>
        <sz val="11"/>
        <color rgb="FF000000"/>
        <rFont val="Arial"/>
        <family val="2"/>
      </rPr>
      <t xml:space="preserve">
Die geplanten Kosten sind entsprechend auszufüllen:
</t>
    </r>
    <r>
      <rPr>
        <b/>
        <sz val="11"/>
        <color rgb="FF000000"/>
        <rFont val="Arial"/>
        <family val="2"/>
      </rPr>
      <t xml:space="preserve">Vorsteuerabzugsberechtigt: </t>
    </r>
    <r>
      <rPr>
        <sz val="11"/>
        <color rgb="FF000000"/>
        <rFont val="Arial"/>
        <family val="2"/>
      </rPr>
      <t xml:space="preserve">Netto-Kosten
</t>
    </r>
    <r>
      <rPr>
        <b/>
        <sz val="11"/>
        <color rgb="FF000000"/>
        <rFont val="Arial"/>
        <family val="2"/>
      </rPr>
      <t xml:space="preserve">Nicht vorsteuerabzugsberechtigt: </t>
    </r>
    <r>
      <rPr>
        <sz val="11"/>
        <color rgb="FF000000"/>
        <rFont val="Arial"/>
        <family val="2"/>
      </rPr>
      <t>Brutto-Kosten</t>
    </r>
  </si>
  <si>
    <r>
      <t xml:space="preserve">Davon zur Förderung eingereicht
</t>
    </r>
    <r>
      <rPr>
        <b/>
        <sz val="9"/>
        <color theme="1"/>
        <rFont val="Arial"/>
        <family val="2"/>
      </rPr>
      <t>(vor allem bei anteiliger Einreichung wichtig!)</t>
    </r>
  </si>
  <si>
    <r>
      <t xml:space="preserve">Anmerkungen 
</t>
    </r>
    <r>
      <rPr>
        <sz val="9"/>
        <color theme="1"/>
        <rFont val="Arial"/>
        <family val="2"/>
      </rPr>
      <t>(insbesondere bei anteiligen Rechnungen)</t>
    </r>
  </si>
  <si>
    <r>
      <t>Geplante Kosten</t>
    </r>
    <r>
      <rPr>
        <b/>
        <sz val="13"/>
        <color rgb="FFFF0000"/>
        <rFont val="Arial"/>
        <family val="2"/>
      </rPr>
      <t>*</t>
    </r>
  </si>
  <si>
    <r>
      <t xml:space="preserve">Die Berücksichtigung eigener Arbeitsleistungen im Projekt ist zulässig. Für die Arbeitsleistungen können Stundensätze zugrunde gelegt werden die sich wie folgt berechnen: 
  </t>
    </r>
    <r>
      <rPr>
        <sz val="11"/>
        <color theme="1"/>
        <rFont val="Arial"/>
        <family val="2"/>
      </rPr>
      <t xml:space="preserve">                      Jahreslohnzettel x 1,3
       --------------------------------------------------------------------
                                    1720*                     
 (* = aliquotierbaren Stundenteiler von 1720 nach VO EU 1303/2013 = „fixed hours“ (Teilzeit: aliquoter Anteil))
Für die Abrechnung der Eigenleistungen sind Stundenaufzeichnungen vorzulegen, aus denen hervorgeht, wer an welchem Tag welche Leistungen im Projekt erbracht hat.</t>
    </r>
  </si>
  <si>
    <t>ABC</t>
  </si>
  <si>
    <t>förderbarer
Stundensatz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</si>
</sst>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.00\ [$€-1];[Red]\-#,##0.00\ [$€-1]"/>
    <numFmt numFmtId="166" formatCode="d/m/yyyy"/>
    <numFmt numFmtId="167" formatCode="d/\ mmmm\ yyyy"/>
  </numFmts>
  <fonts count="40">
    <font>
      <sz val="10"/>
      <color rgb="FF000000"/>
      <name val="Trebuchet"/>
    </font>
    <font>
      <sz val="10"/>
      <color rgb="FF000000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  <font>
      <sz val="10"/>
      <name val="Trebuchet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28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0"/>
      <color theme="10"/>
      <name val="Trebuchet"/>
    </font>
    <font>
      <sz val="10"/>
      <color rgb="FF000000"/>
      <name val="Trebuchet"/>
    </font>
    <font>
      <sz val="10"/>
      <name val="Arial"/>
      <family val="2"/>
    </font>
    <font>
      <b/>
      <sz val="36"/>
      <color rgb="FFFF0000"/>
      <name val="Arial"/>
      <family val="2"/>
    </font>
    <font>
      <b/>
      <sz val="10"/>
      <name val="Trebuchet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22"/>
      <color rgb="FFFF0000"/>
      <name val="Arial"/>
      <family val="2"/>
    </font>
    <font>
      <b/>
      <sz val="18"/>
      <color rgb="FF000000"/>
      <name val="Arial"/>
      <family val="2"/>
    </font>
    <font>
      <b/>
      <sz val="11"/>
      <color theme="4"/>
      <name val="Arial"/>
      <family val="2"/>
    </font>
    <font>
      <b/>
      <u/>
      <sz val="11"/>
      <color theme="4"/>
      <name val="Arial"/>
      <family val="2"/>
    </font>
    <font>
      <sz val="11"/>
      <color theme="1"/>
      <name val="Arial"/>
      <family val="2"/>
    </font>
    <font>
      <sz val="11"/>
      <name val="Trebuchet"/>
    </font>
    <font>
      <u/>
      <sz val="11"/>
      <color theme="10"/>
      <name val="Trebuchet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u/>
      <sz val="11"/>
      <color rgb="FFFF0000"/>
      <name val="Arial"/>
      <family val="2"/>
    </font>
    <font>
      <b/>
      <u/>
      <sz val="11"/>
      <color rgb="FF000000"/>
      <name val="Arial"/>
      <family val="2"/>
    </font>
    <font>
      <b/>
      <sz val="13"/>
      <color rgb="FFFF0000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8"/>
      <name val="Trebuchet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25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/>
    <xf numFmtId="0" fontId="13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Fill="1"/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/>
    <xf numFmtId="14" fontId="1" fillId="3" borderId="10" xfId="0" applyNumberFormat="1" applyFont="1" applyFill="1" applyBorder="1" applyAlignment="1">
      <alignment horizontal="right"/>
    </xf>
    <xf numFmtId="0" fontId="9" fillId="3" borderId="5" xfId="0" applyFont="1" applyFill="1" applyBorder="1" applyAlignment="1"/>
    <xf numFmtId="0" fontId="9" fillId="3" borderId="5" xfId="0" applyFont="1" applyFill="1" applyBorder="1" applyAlignment="1">
      <alignment wrapText="1"/>
    </xf>
    <xf numFmtId="164" fontId="1" fillId="3" borderId="8" xfId="0" applyNumberFormat="1" applyFont="1" applyFill="1" applyBorder="1"/>
    <xf numFmtId="4" fontId="1" fillId="3" borderId="2" xfId="0" applyNumberFormat="1" applyFont="1" applyFill="1" applyBorder="1"/>
    <xf numFmtId="164" fontId="1" fillId="3" borderId="2" xfId="0" applyNumberFormat="1" applyFont="1" applyFill="1" applyBorder="1"/>
    <xf numFmtId="0" fontId="9" fillId="3" borderId="5" xfId="0" applyFont="1" applyFill="1" applyBorder="1"/>
    <xf numFmtId="0" fontId="1" fillId="0" borderId="6" xfId="0" applyFont="1" applyFill="1" applyBorder="1"/>
    <xf numFmtId="0" fontId="0" fillId="0" borderId="0" xfId="0" applyFont="1" applyAlignment="1"/>
    <xf numFmtId="0" fontId="7" fillId="0" borderId="6" xfId="0" applyFont="1" applyBorder="1"/>
    <xf numFmtId="0" fontId="12" fillId="5" borderId="3" xfId="0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23" xfId="0" applyFont="1" applyBorder="1"/>
    <xf numFmtId="0" fontId="12" fillId="5" borderId="24" xfId="0" applyFont="1" applyFill="1" applyBorder="1" applyAlignment="1">
      <alignment horizontal="right"/>
    </xf>
    <xf numFmtId="0" fontId="9" fillId="5" borderId="25" xfId="0" applyFont="1" applyFill="1" applyBorder="1" applyAlignment="1">
      <alignment horizontal="right"/>
    </xf>
    <xf numFmtId="0" fontId="12" fillId="5" borderId="26" xfId="0" applyFont="1" applyFill="1" applyBorder="1" applyAlignment="1">
      <alignment horizontal="center"/>
    </xf>
    <xf numFmtId="166" fontId="1" fillId="5" borderId="26" xfId="0" applyNumberFormat="1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164" fontId="9" fillId="3" borderId="4" xfId="0" applyNumberFormat="1" applyFont="1" applyFill="1" applyBorder="1"/>
    <xf numFmtId="164" fontId="1" fillId="3" borderId="27" xfId="0" applyNumberFormat="1" applyFont="1" applyFill="1" applyBorder="1"/>
    <xf numFmtId="164" fontId="1" fillId="3" borderId="28" xfId="0" applyNumberFormat="1" applyFont="1" applyFill="1" applyBorder="1"/>
    <xf numFmtId="167" fontId="1" fillId="3" borderId="30" xfId="0" applyNumberFormat="1" applyFont="1" applyFill="1" applyBorder="1"/>
    <xf numFmtId="164" fontId="1" fillId="3" borderId="10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3" borderId="31" xfId="0" applyNumberFormat="1" applyFont="1" applyFill="1" applyBorder="1"/>
    <xf numFmtId="166" fontId="1" fillId="5" borderId="32" xfId="0" applyNumberFormat="1" applyFont="1" applyFill="1" applyBorder="1" applyAlignment="1">
      <alignment horizontal="center"/>
    </xf>
    <xf numFmtId="164" fontId="1" fillId="3" borderId="33" xfId="0" applyNumberFormat="1" applyFont="1" applyFill="1" applyBorder="1" applyAlignment="1">
      <alignment horizontal="right"/>
    </xf>
    <xf numFmtId="4" fontId="1" fillId="3" borderId="7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0" fontId="5" fillId="0" borderId="6" xfId="0" applyFont="1" applyBorder="1"/>
    <xf numFmtId="0" fontId="13" fillId="0" borderId="0" xfId="0" applyFont="1" applyFill="1" applyAlignment="1">
      <alignment vertical="center"/>
    </xf>
    <xf numFmtId="0" fontId="0" fillId="0" borderId="0" xfId="0" applyFont="1" applyAlignment="1"/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2" borderId="6" xfId="0" applyFont="1" applyFill="1" applyBorder="1" applyAlignment="1">
      <alignment horizontal="left"/>
    </xf>
    <xf numFmtId="0" fontId="10" fillId="2" borderId="6" xfId="0" applyFont="1" applyFill="1" applyBorder="1"/>
    <xf numFmtId="0" fontId="1" fillId="2" borderId="6" xfId="0" applyFont="1" applyFill="1" applyBorder="1"/>
    <xf numFmtId="0" fontId="4" fillId="2" borderId="6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7" fillId="0" borderId="35" xfId="0" applyFont="1" applyBorder="1"/>
    <xf numFmtId="0" fontId="14" fillId="0" borderId="6" xfId="0" applyFont="1" applyBorder="1"/>
    <xf numFmtId="0" fontId="15" fillId="0" borderId="34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12" fillId="0" borderId="34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/>
    </xf>
    <xf numFmtId="0" fontId="9" fillId="3" borderId="52" xfId="0" applyFont="1" applyFill="1" applyBorder="1" applyAlignment="1"/>
    <xf numFmtId="0" fontId="9" fillId="3" borderId="52" xfId="0" applyFont="1" applyFill="1" applyBorder="1"/>
    <xf numFmtId="14" fontId="1" fillId="3" borderId="52" xfId="0" applyNumberFormat="1" applyFont="1" applyFill="1" applyBorder="1" applyAlignment="1">
      <alignment horizontal="right"/>
    </xf>
    <xf numFmtId="164" fontId="1" fillId="3" borderId="53" xfId="0" applyNumberFormat="1" applyFont="1" applyFill="1" applyBorder="1" applyAlignment="1">
      <alignment horizontal="right"/>
    </xf>
    <xf numFmtId="164" fontId="1" fillId="3" borderId="54" xfId="0" applyNumberFormat="1" applyFont="1" applyFill="1" applyBorder="1" applyAlignment="1">
      <alignment horizontal="right"/>
    </xf>
    <xf numFmtId="4" fontId="1" fillId="3" borderId="55" xfId="0" applyNumberFormat="1" applyFont="1" applyFill="1" applyBorder="1" applyAlignment="1">
      <alignment horizontal="right"/>
    </xf>
    <xf numFmtId="164" fontId="1" fillId="0" borderId="55" xfId="0" applyNumberFormat="1" applyFont="1" applyFill="1" applyBorder="1" applyAlignment="1">
      <alignment horizontal="right"/>
    </xf>
    <xf numFmtId="164" fontId="1" fillId="3" borderId="56" xfId="0" applyNumberFormat="1" applyFont="1" applyFill="1" applyBorder="1" applyAlignment="1">
      <alignment horizontal="right"/>
    </xf>
    <xf numFmtId="164" fontId="1" fillId="0" borderId="57" xfId="0" applyNumberFormat="1" applyFont="1" applyFill="1" applyBorder="1" applyAlignment="1">
      <alignment horizontal="right"/>
    </xf>
    <xf numFmtId="0" fontId="1" fillId="3" borderId="58" xfId="0" applyFont="1" applyFill="1" applyBorder="1" applyAlignment="1"/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/>
    <xf numFmtId="0" fontId="1" fillId="3" borderId="60" xfId="0" applyFont="1" applyFill="1" applyBorder="1"/>
    <xf numFmtId="0" fontId="1" fillId="3" borderId="61" xfId="0" applyFont="1" applyFill="1" applyBorder="1" applyAlignment="1">
      <alignment horizontal="center"/>
    </xf>
    <xf numFmtId="0" fontId="9" fillId="3" borderId="62" xfId="0" applyFont="1" applyFill="1" applyBorder="1" applyAlignment="1">
      <alignment horizontal="center"/>
    </xf>
    <xf numFmtId="0" fontId="9" fillId="3" borderId="63" xfId="0" applyFont="1" applyFill="1" applyBorder="1"/>
    <xf numFmtId="14" fontId="1" fillId="3" borderId="62" xfId="0" applyNumberFormat="1" applyFont="1" applyFill="1" applyBorder="1" applyAlignment="1">
      <alignment horizontal="right"/>
    </xf>
    <xf numFmtId="164" fontId="1" fillId="3" borderId="64" xfId="0" applyNumberFormat="1" applyFont="1" applyFill="1" applyBorder="1"/>
    <xf numFmtId="164" fontId="1" fillId="3" borderId="63" xfId="0" applyNumberFormat="1" applyFont="1" applyFill="1" applyBorder="1"/>
    <xf numFmtId="4" fontId="1" fillId="3" borderId="63" xfId="0" applyNumberFormat="1" applyFont="1" applyFill="1" applyBorder="1"/>
    <xf numFmtId="164" fontId="1" fillId="0" borderId="63" xfId="0" applyNumberFormat="1" applyFont="1" applyFill="1" applyBorder="1" applyAlignment="1">
      <alignment horizontal="right"/>
    </xf>
    <xf numFmtId="164" fontId="1" fillId="3" borderId="65" xfId="0" applyNumberFormat="1" applyFont="1" applyFill="1" applyBorder="1"/>
    <xf numFmtId="164" fontId="1" fillId="0" borderId="67" xfId="0" applyNumberFormat="1" applyFont="1" applyFill="1" applyBorder="1" applyAlignment="1">
      <alignment horizontal="right"/>
    </xf>
    <xf numFmtId="0" fontId="1" fillId="3" borderId="68" xfId="0" applyFont="1" applyFill="1" applyBorder="1"/>
    <xf numFmtId="164" fontId="1" fillId="3" borderId="52" xfId="0" applyNumberFormat="1" applyFont="1" applyFill="1" applyBorder="1" applyAlignment="1">
      <alignment horizontal="right"/>
    </xf>
    <xf numFmtId="164" fontId="9" fillId="3" borderId="53" xfId="0" applyNumberFormat="1" applyFont="1" applyFill="1" applyBorder="1" applyAlignment="1">
      <alignment horizontal="right"/>
    </xf>
    <xf numFmtId="0" fontId="9" fillId="3" borderId="78" xfId="0" applyFont="1" applyFill="1" applyBorder="1"/>
    <xf numFmtId="167" fontId="1" fillId="3" borderId="79" xfId="0" applyNumberFormat="1" applyFont="1" applyFill="1" applyBorder="1"/>
    <xf numFmtId="164" fontId="1" fillId="3" borderId="80" xfId="0" applyNumberFormat="1" applyFont="1" applyFill="1" applyBorder="1"/>
    <xf numFmtId="164" fontId="9" fillId="3" borderId="81" xfId="0" applyNumberFormat="1" applyFont="1" applyFill="1" applyBorder="1"/>
    <xf numFmtId="164" fontId="19" fillId="5" borderId="82" xfId="0" applyNumberFormat="1" applyFont="1" applyFill="1" applyBorder="1" applyAlignment="1">
      <alignment horizontal="right"/>
    </xf>
    <xf numFmtId="164" fontId="19" fillId="5" borderId="83" xfId="0" applyNumberFormat="1" applyFont="1" applyFill="1" applyBorder="1" applyAlignment="1">
      <alignment horizontal="right"/>
    </xf>
    <xf numFmtId="164" fontId="19" fillId="5" borderId="32" xfId="0" applyNumberFormat="1" applyFont="1" applyFill="1" applyBorder="1" applyAlignment="1">
      <alignment horizontal="right"/>
    </xf>
    <xf numFmtId="0" fontId="15" fillId="6" borderId="34" xfId="0" applyFont="1" applyFill="1" applyBorder="1" applyAlignment="1">
      <alignment horizontal="center" vertical="center" wrapText="1"/>
    </xf>
    <xf numFmtId="9" fontId="1" fillId="6" borderId="53" xfId="0" applyNumberFormat="1" applyFont="1" applyFill="1" applyBorder="1" applyAlignment="1">
      <alignment horizontal="center"/>
    </xf>
    <xf numFmtId="9" fontId="1" fillId="6" borderId="9" xfId="0" applyNumberFormat="1" applyFont="1" applyFill="1" applyBorder="1" applyAlignment="1">
      <alignment horizontal="center"/>
    </xf>
    <xf numFmtId="9" fontId="1" fillId="6" borderId="6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vertical="center" wrapText="1"/>
    </xf>
    <xf numFmtId="166" fontId="1" fillId="5" borderId="6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right"/>
    </xf>
    <xf numFmtId="0" fontId="12" fillId="5" borderId="32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166" fontId="1" fillId="5" borderId="48" xfId="0" applyNumberFormat="1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9" fillId="3" borderId="59" xfId="0" applyFont="1" applyFill="1" applyBorder="1" applyAlignment="1">
      <alignment wrapText="1"/>
    </xf>
    <xf numFmtId="0" fontId="0" fillId="0" borderId="0" xfId="0" applyFont="1" applyAlignment="1"/>
    <xf numFmtId="0" fontId="19" fillId="3" borderId="52" xfId="0" applyFont="1" applyFill="1" applyBorder="1" applyAlignment="1"/>
    <xf numFmtId="0" fontId="19" fillId="3" borderId="52" xfId="0" applyFont="1" applyFill="1" applyBorder="1" applyAlignment="1">
      <alignment wrapText="1"/>
    </xf>
    <xf numFmtId="0" fontId="19" fillId="3" borderId="10" xfId="0" applyFont="1" applyFill="1" applyBorder="1" applyAlignment="1"/>
    <xf numFmtId="0" fontId="19" fillId="3" borderId="5" xfId="0" applyFont="1" applyFill="1" applyBorder="1" applyAlignment="1">
      <alignment wrapText="1"/>
    </xf>
    <xf numFmtId="0" fontId="19" fillId="3" borderId="10" xfId="0" applyFont="1" applyFill="1" applyBorder="1"/>
    <xf numFmtId="167" fontId="19" fillId="3" borderId="29" xfId="0" applyNumberFormat="1" applyFont="1" applyFill="1" applyBorder="1"/>
    <xf numFmtId="167" fontId="19" fillId="3" borderId="30" xfId="0" applyNumberFormat="1" applyFont="1" applyFill="1" applyBorder="1"/>
    <xf numFmtId="0" fontId="19" fillId="3" borderId="10" xfId="0" applyFont="1" applyFill="1" applyBorder="1" applyAlignment="1">
      <alignment wrapText="1"/>
    </xf>
    <xf numFmtId="164" fontId="9" fillId="3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/>
    <xf numFmtId="0" fontId="11" fillId="0" borderId="0" xfId="0" applyFont="1" applyAlignment="1"/>
    <xf numFmtId="0" fontId="0" fillId="0" borderId="0" xfId="0" applyFont="1" applyAlignment="1"/>
    <xf numFmtId="164" fontId="1" fillId="3" borderId="84" xfId="0" applyNumberFormat="1" applyFont="1" applyFill="1" applyBorder="1"/>
    <xf numFmtId="9" fontId="1" fillId="6" borderId="83" xfId="0" applyNumberFormat="1" applyFont="1" applyFill="1" applyBorder="1" applyAlignment="1">
      <alignment horizontal="center"/>
    </xf>
    <xf numFmtId="9" fontId="1" fillId="6" borderId="26" xfId="2" applyFont="1" applyFill="1" applyBorder="1" applyAlignment="1">
      <alignment horizontal="center"/>
    </xf>
    <xf numFmtId="0" fontId="8" fillId="0" borderId="6" xfId="0" applyFont="1" applyFill="1" applyBorder="1" applyAlignment="1">
      <alignment vertical="center" wrapText="1"/>
    </xf>
    <xf numFmtId="0" fontId="26" fillId="2" borderId="6" xfId="0" applyFont="1" applyFill="1" applyBorder="1"/>
    <xf numFmtId="0" fontId="15" fillId="5" borderId="37" xfId="0" applyFont="1" applyFill="1" applyBorder="1" applyAlignment="1">
      <alignment horizontal="right"/>
    </xf>
    <xf numFmtId="0" fontId="15" fillId="5" borderId="26" xfId="0" applyFont="1" applyFill="1" applyBorder="1" applyAlignment="1">
      <alignment horizontal="right"/>
    </xf>
    <xf numFmtId="0" fontId="15" fillId="5" borderId="26" xfId="0" applyFont="1" applyFill="1" applyBorder="1" applyAlignment="1">
      <alignment horizontal="right" wrapText="1"/>
    </xf>
    <xf numFmtId="0" fontId="14" fillId="5" borderId="37" xfId="0" applyFont="1" applyFill="1" applyBorder="1" applyAlignment="1">
      <alignment horizontal="right"/>
    </xf>
    <xf numFmtId="0" fontId="15" fillId="5" borderId="11" xfId="0" applyFont="1" applyFill="1" applyBorder="1" applyAlignment="1">
      <alignment horizontal="center"/>
    </xf>
    <xf numFmtId="0" fontId="15" fillId="5" borderId="50" xfId="0" applyFont="1" applyFill="1" applyBorder="1" applyAlignment="1">
      <alignment horizontal="center"/>
    </xf>
    <xf numFmtId="0" fontId="29" fillId="5" borderId="12" xfId="0" applyFont="1" applyFill="1" applyBorder="1" applyAlignment="1">
      <alignment horizontal="left" wrapText="1"/>
    </xf>
    <xf numFmtId="0" fontId="15" fillId="5" borderId="26" xfId="0" applyFont="1" applyFill="1" applyBorder="1"/>
    <xf numFmtId="0" fontId="29" fillId="3" borderId="46" xfId="0" applyFont="1" applyFill="1" applyBorder="1" applyAlignment="1">
      <alignment horizontal="left" wrapText="1"/>
    </xf>
    <xf numFmtId="0" fontId="14" fillId="5" borderId="32" xfId="0" applyFont="1" applyFill="1" applyBorder="1"/>
    <xf numFmtId="0" fontId="29" fillId="3" borderId="49" xfId="0" applyFont="1" applyFill="1" applyBorder="1" applyAlignment="1">
      <alignment horizontal="left" wrapText="1"/>
    </xf>
    <xf numFmtId="0" fontId="14" fillId="0" borderId="45" xfId="0" applyFont="1" applyBorder="1" applyAlignment="1">
      <alignment horizontal="left"/>
    </xf>
    <xf numFmtId="0" fontId="29" fillId="0" borderId="0" xfId="0" applyFont="1"/>
    <xf numFmtId="0" fontId="14" fillId="0" borderId="6" xfId="0" applyFont="1" applyBorder="1" applyAlignment="1">
      <alignment horizontal="left"/>
    </xf>
    <xf numFmtId="0" fontId="29" fillId="0" borderId="6" xfId="0" applyFont="1" applyBorder="1"/>
    <xf numFmtId="0" fontId="15" fillId="0" borderId="34" xfId="0" applyFont="1" applyFill="1" applyBorder="1" applyAlignment="1">
      <alignment horizontal="left" wrapText="1"/>
    </xf>
    <xf numFmtId="164" fontId="15" fillId="0" borderId="34" xfId="0" applyNumberFormat="1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center"/>
    </xf>
    <xf numFmtId="165" fontId="14" fillId="0" borderId="43" xfId="0" applyNumberFormat="1" applyFont="1" applyFill="1" applyBorder="1"/>
    <xf numFmtId="165" fontId="14" fillId="0" borderId="17" xfId="0" applyNumberFormat="1" applyFont="1" applyFill="1" applyBorder="1"/>
    <xf numFmtId="165" fontId="15" fillId="0" borderId="40" xfId="0" applyNumberFormat="1" applyFont="1" applyFill="1" applyBorder="1"/>
    <xf numFmtId="164" fontId="29" fillId="3" borderId="44" xfId="0" applyNumberFormat="1" applyFont="1" applyFill="1" applyBorder="1"/>
    <xf numFmtId="164" fontId="14" fillId="3" borderId="13" xfId="0" applyNumberFormat="1" applyFont="1" applyFill="1" applyBorder="1"/>
    <xf numFmtId="164" fontId="33" fillId="0" borderId="41" xfId="0" applyNumberFormat="1" applyFont="1" applyFill="1" applyBorder="1"/>
    <xf numFmtId="164" fontId="14" fillId="0" borderId="38" xfId="0" applyNumberFormat="1" applyFont="1" applyFill="1" applyBorder="1"/>
    <xf numFmtId="164" fontId="14" fillId="0" borderId="39" xfId="0" applyNumberFormat="1" applyFont="1" applyFill="1" applyBorder="1"/>
    <xf numFmtId="164" fontId="15" fillId="0" borderId="42" xfId="0" applyNumberFormat="1" applyFont="1" applyFill="1" applyBorder="1"/>
    <xf numFmtId="0" fontId="15" fillId="4" borderId="34" xfId="0" applyFont="1" applyFill="1" applyBorder="1" applyAlignment="1">
      <alignment horizontal="center" wrapText="1"/>
    </xf>
    <xf numFmtId="0" fontId="33" fillId="0" borderId="6" xfId="0" applyFont="1" applyFill="1" applyBorder="1" applyAlignment="1">
      <alignment vertical="center"/>
    </xf>
    <xf numFmtId="0" fontId="14" fillId="0" borderId="6" xfId="0" applyFont="1" applyFill="1" applyBorder="1"/>
    <xf numFmtId="0" fontId="29" fillId="0" borderId="0" xfId="0" applyFont="1" applyAlignment="1">
      <alignment horizontal="right"/>
    </xf>
    <xf numFmtId="164" fontId="15" fillId="0" borderId="36" xfId="0" applyNumberFormat="1" applyFont="1" applyFill="1" applyBorder="1" applyAlignment="1">
      <alignment horizontal="center" wrapText="1"/>
    </xf>
    <xf numFmtId="0" fontId="15" fillId="3" borderId="37" xfId="0" applyFont="1" applyFill="1" applyBorder="1" applyAlignment="1">
      <alignment horizontal="left" wrapText="1"/>
    </xf>
    <xf numFmtId="164" fontId="14" fillId="3" borderId="35" xfId="0" applyNumberFormat="1" applyFont="1" applyFill="1" applyBorder="1"/>
    <xf numFmtId="0" fontId="15" fillId="3" borderId="34" xfId="0" applyFont="1" applyFill="1" applyBorder="1" applyAlignment="1">
      <alignment horizontal="left" wrapText="1"/>
    </xf>
    <xf numFmtId="164" fontId="14" fillId="3" borderId="12" xfId="0" applyNumberFormat="1" applyFont="1" applyFill="1" applyBorder="1"/>
    <xf numFmtId="0" fontId="11" fillId="2" borderId="6" xfId="0" applyFont="1" applyFill="1" applyBorder="1"/>
    <xf numFmtId="0" fontId="33" fillId="0" borderId="11" xfId="0" applyFont="1" applyFill="1" applyBorder="1" applyAlignment="1">
      <alignment horizontal="left" vertical="center"/>
    </xf>
    <xf numFmtId="0" fontId="14" fillId="0" borderId="74" xfId="0" applyFont="1" applyFill="1" applyBorder="1"/>
    <xf numFmtId="0" fontId="14" fillId="0" borderId="70" xfId="0" applyFont="1" applyFill="1" applyBorder="1"/>
    <xf numFmtId="0" fontId="15" fillId="0" borderId="75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4" fillId="0" borderId="76" xfId="0" applyFont="1" applyFill="1" applyBorder="1"/>
    <xf numFmtId="0" fontId="15" fillId="0" borderId="71" xfId="0" applyFont="1" applyFill="1" applyBorder="1"/>
    <xf numFmtId="164" fontId="15" fillId="0" borderId="72" xfId="0" applyNumberFormat="1" applyFont="1" applyFill="1" applyBorder="1"/>
    <xf numFmtId="164" fontId="15" fillId="0" borderId="73" xfId="0" applyNumberFormat="1" applyFont="1" applyFill="1" applyBorder="1"/>
    <xf numFmtId="164" fontId="15" fillId="0" borderId="69" xfId="0" applyNumberFormat="1" applyFont="1" applyFill="1" applyBorder="1"/>
    <xf numFmtId="0" fontId="15" fillId="0" borderId="12" xfId="0" applyFont="1" applyFill="1" applyBorder="1"/>
    <xf numFmtId="0" fontId="14" fillId="0" borderId="0" xfId="0" applyFont="1" applyFill="1"/>
    <xf numFmtId="0" fontId="22" fillId="3" borderId="82" xfId="0" applyFont="1" applyFill="1" applyBorder="1" applyAlignment="1">
      <alignment wrapText="1"/>
    </xf>
    <xf numFmtId="0" fontId="22" fillId="3" borderId="83" xfId="0" applyFont="1" applyFill="1" applyBorder="1" applyAlignment="1">
      <alignment wrapText="1"/>
    </xf>
    <xf numFmtId="0" fontId="22" fillId="3" borderId="85" xfId="0" applyFont="1" applyFill="1" applyBorder="1" applyAlignment="1">
      <alignment wrapText="1"/>
    </xf>
    <xf numFmtId="0" fontId="22" fillId="3" borderId="86" xfId="0" applyFont="1" applyFill="1" applyBorder="1" applyAlignment="1">
      <alignment wrapText="1"/>
    </xf>
    <xf numFmtId="0" fontId="15" fillId="0" borderId="32" xfId="0" applyFont="1" applyFill="1" applyBorder="1"/>
    <xf numFmtId="4" fontId="15" fillId="0" borderId="32" xfId="0" applyNumberFormat="1" applyFont="1" applyFill="1" applyBorder="1"/>
    <xf numFmtId="164" fontId="15" fillId="0" borderId="32" xfId="0" applyNumberFormat="1" applyFont="1" applyFill="1" applyBorder="1"/>
    <xf numFmtId="0" fontId="15" fillId="6" borderId="3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wrapText="1"/>
    </xf>
    <xf numFmtId="0" fontId="9" fillId="3" borderId="77" xfId="0" applyFont="1" applyFill="1" applyBorder="1" applyAlignment="1">
      <alignment wrapText="1"/>
    </xf>
    <xf numFmtId="0" fontId="9" fillId="3" borderId="63" xfId="0" applyFont="1" applyFill="1" applyBorder="1" applyAlignment="1">
      <alignment wrapText="1"/>
    </xf>
    <xf numFmtId="0" fontId="15" fillId="0" borderId="26" xfId="0" applyFont="1" applyFill="1" applyBorder="1" applyAlignment="1">
      <alignment horizontal="right"/>
    </xf>
    <xf numFmtId="0" fontId="25" fillId="0" borderId="0" xfId="0" applyFont="1" applyAlignment="1">
      <alignment horizont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4" fontId="29" fillId="3" borderId="36" xfId="0" applyNumberFormat="1" applyFont="1" applyFill="1" applyBorder="1" applyAlignment="1">
      <alignment horizontal="center" vertical="center"/>
    </xf>
    <xf numFmtId="0" fontId="30" fillId="3" borderId="47" xfId="0" applyFont="1" applyFill="1" applyBorder="1" applyAlignment="1">
      <alignment vertical="center"/>
    </xf>
    <xf numFmtId="14" fontId="29" fillId="3" borderId="45" xfId="0" applyNumberFormat="1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vertical="center"/>
    </xf>
    <xf numFmtId="0" fontId="29" fillId="3" borderId="23" xfId="0" applyFont="1" applyFill="1" applyBorder="1" applyAlignment="1">
      <alignment horizontal="left" wrapText="1"/>
    </xf>
    <xf numFmtId="0" fontId="30" fillId="3" borderId="6" xfId="0" applyFont="1" applyFill="1" applyBorder="1" applyAlignment="1">
      <alignment horizontal="left"/>
    </xf>
    <xf numFmtId="0" fontId="30" fillId="3" borderId="35" xfId="0" applyFont="1" applyFill="1" applyBorder="1" applyAlignment="1">
      <alignment horizontal="left"/>
    </xf>
    <xf numFmtId="0" fontId="14" fillId="3" borderId="23" xfId="0" applyFont="1" applyFill="1" applyBorder="1" applyAlignment="1">
      <alignment horizontal="left" wrapText="1"/>
    </xf>
    <xf numFmtId="0" fontId="30" fillId="3" borderId="6" xfId="0" applyFont="1" applyFill="1" applyBorder="1" applyAlignment="1"/>
    <xf numFmtId="0" fontId="30" fillId="3" borderId="35" xfId="0" applyFont="1" applyFill="1" applyBorder="1" applyAlignment="1"/>
    <xf numFmtId="49" fontId="14" fillId="3" borderId="23" xfId="0" applyNumberFormat="1" applyFont="1" applyFill="1" applyBorder="1" applyAlignment="1">
      <alignment horizontal="left" wrapText="1"/>
    </xf>
    <xf numFmtId="0" fontId="29" fillId="3" borderId="36" xfId="0" applyFont="1" applyFill="1" applyBorder="1" applyAlignment="1">
      <alignment horizontal="left"/>
    </xf>
    <xf numFmtId="0" fontId="29" fillId="3" borderId="45" xfId="0" applyFont="1" applyFill="1" applyBorder="1" applyAlignment="1">
      <alignment horizontal="left"/>
    </xf>
    <xf numFmtId="0" fontId="29" fillId="3" borderId="46" xfId="0" applyFont="1" applyFill="1" applyBorder="1" applyAlignment="1">
      <alignment horizontal="left"/>
    </xf>
    <xf numFmtId="0" fontId="29" fillId="3" borderId="6" xfId="0" applyFont="1" applyFill="1" applyBorder="1" applyAlignment="1">
      <alignment horizontal="left" wrapText="1"/>
    </xf>
    <xf numFmtId="0" fontId="29" fillId="3" borderId="35" xfId="0" applyFont="1" applyFill="1" applyBorder="1" applyAlignment="1">
      <alignment horizontal="left" wrapText="1"/>
    </xf>
    <xf numFmtId="49" fontId="31" fillId="3" borderId="47" xfId="1" applyNumberFormat="1" applyFont="1" applyFill="1" applyBorder="1" applyAlignment="1">
      <alignment horizontal="left" wrapText="1"/>
    </xf>
    <xf numFmtId="49" fontId="31" fillId="3" borderId="48" xfId="1" applyNumberFormat="1" applyFont="1" applyFill="1" applyBorder="1" applyAlignment="1">
      <alignment horizontal="left" wrapText="1"/>
    </xf>
    <xf numFmtId="49" fontId="31" fillId="3" borderId="49" xfId="1" applyNumberFormat="1" applyFont="1" applyFill="1" applyBorder="1" applyAlignment="1">
      <alignment horizontal="left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5" fillId="6" borderId="37" xfId="0" applyFont="1" applyFill="1" applyBorder="1" applyAlignment="1">
      <alignment horizontal="center" vertical="center" wrapText="1"/>
    </xf>
    <xf numFmtId="0" fontId="30" fillId="6" borderId="32" xfId="0" applyFont="1" applyFill="1" applyBorder="1" applyAlignment="1"/>
    <xf numFmtId="0" fontId="15" fillId="0" borderId="36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37" fillId="3" borderId="87" xfId="0" applyFont="1" applyFill="1" applyBorder="1" applyAlignment="1">
      <alignment horizontal="center" vertical="center" wrapText="1"/>
    </xf>
    <xf numFmtId="0" fontId="37" fillId="3" borderId="88" xfId="0" applyFont="1" applyFill="1" applyBorder="1" applyAlignment="1">
      <alignment horizontal="center" vertical="center" wrapText="1"/>
    </xf>
    <xf numFmtId="0" fontId="37" fillId="3" borderId="8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/>
    </xf>
    <xf numFmtId="0" fontId="39" fillId="0" borderId="6" xfId="0" applyFont="1" applyBorder="1" applyAlignment="1"/>
    <xf numFmtId="0" fontId="15" fillId="0" borderId="2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21" fillId="0" borderId="6" xfId="0" applyFont="1" applyBorder="1" applyAlignment="1"/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16121</xdr:colOff>
      <xdr:row>5</xdr:row>
      <xdr:rowOff>136072</xdr:rowOff>
    </xdr:from>
    <xdr:to>
      <xdr:col>5</xdr:col>
      <xdr:colOff>2898</xdr:colOff>
      <xdr:row>8</xdr:row>
      <xdr:rowOff>19050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9496" y="3536497"/>
          <a:ext cx="9759427" cy="36875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Bitte nur die grauen</a:t>
          </a:r>
          <a:r>
            <a:rPr lang="de-DE" sz="1400" baseline="0">
              <a:latin typeface="Arial" panose="020B0604020202020204" pitchFamily="34" charset="0"/>
              <a:cs typeface="Arial" panose="020B0604020202020204" pitchFamily="34" charset="0"/>
            </a:rPr>
            <a:t> Felder ausfüllen!</a:t>
          </a:r>
          <a:endParaRPr lang="de-DE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x.mustermann@gmx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88"/>
  <sheetViews>
    <sheetView tabSelected="1" zoomScaleNormal="100" workbookViewId="0">
      <selection activeCell="C11" sqref="C11:E11"/>
    </sheetView>
  </sheetViews>
  <sheetFormatPr baseColWidth="10" defaultColWidth="14.42578125" defaultRowHeight="15" customHeight="1"/>
  <cols>
    <col min="1" max="1" width="4.85546875" customWidth="1"/>
    <col min="2" max="2" width="43.42578125" bestFit="1" customWidth="1"/>
    <col min="3" max="4" width="25.5703125" customWidth="1"/>
    <col min="5" max="5" width="16.5703125" customWidth="1"/>
    <col min="6" max="24" width="11.42578125" customWidth="1"/>
  </cols>
  <sheetData>
    <row r="1" spans="1:24" ht="57" customHeight="1">
      <c r="A1" s="1"/>
      <c r="B1" s="193" t="s">
        <v>88</v>
      </c>
      <c r="C1" s="193"/>
      <c r="D1" s="193"/>
      <c r="E1" s="19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7"/>
      <c r="V1" s="47"/>
      <c r="W1" s="47"/>
      <c r="X1" s="47"/>
    </row>
    <row r="2" spans="1:24" ht="13.5" customHeight="1">
      <c r="A2" s="1"/>
      <c r="B2" s="2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7"/>
      <c r="V2" s="47"/>
      <c r="W2" s="47"/>
      <c r="X2" s="47"/>
    </row>
    <row r="3" spans="1:24" ht="30.75" customHeight="1">
      <c r="A3" s="22"/>
      <c r="B3" s="128" t="s">
        <v>0</v>
      </c>
      <c r="C3" s="50"/>
      <c r="D3" s="53"/>
      <c r="E3" s="5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7"/>
      <c r="V3" s="47"/>
      <c r="W3" s="47"/>
      <c r="X3" s="47"/>
    </row>
    <row r="4" spans="1:24" ht="12.75" customHeight="1" thickBot="1">
      <c r="A4" s="1"/>
      <c r="B4" s="27"/>
      <c r="C4" s="45"/>
      <c r="D4" s="27"/>
      <c r="E4" s="2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7"/>
      <c r="V4" s="47"/>
      <c r="W4" s="47"/>
      <c r="X4" s="47"/>
    </row>
    <row r="5" spans="1:24" ht="114.6" customHeight="1" thickBot="1">
      <c r="A5" s="1"/>
      <c r="B5" s="196" t="s">
        <v>94</v>
      </c>
      <c r="C5" s="197"/>
      <c r="D5" s="197"/>
      <c r="E5" s="19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7"/>
      <c r="V5" s="47"/>
      <c r="W5" s="47"/>
      <c r="X5" s="47"/>
    </row>
    <row r="6" spans="1:24" ht="12.75" customHeight="1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47"/>
      <c r="V6" s="47"/>
      <c r="W6" s="47"/>
      <c r="X6" s="47"/>
    </row>
    <row r="7" spans="1:24" s="23" customFormat="1" ht="12.75" customHeight="1">
      <c r="A7" s="1"/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7"/>
      <c r="V7" s="47"/>
      <c r="W7" s="47"/>
      <c r="X7" s="47"/>
    </row>
    <row r="8" spans="1:24" s="23" customFormat="1" ht="12.75" customHeight="1">
      <c r="A8" s="1"/>
      <c r="B8" s="1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7"/>
      <c r="V8" s="47"/>
      <c r="W8" s="47"/>
      <c r="X8" s="47"/>
    </row>
    <row r="9" spans="1:24" ht="18" customHeight="1" thickBot="1">
      <c r="A9" s="1"/>
      <c r="B9" s="27"/>
      <c r="C9" s="27"/>
      <c r="D9" s="27"/>
      <c r="E9" s="2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7"/>
      <c r="V9" s="47"/>
      <c r="W9" s="47"/>
      <c r="X9" s="47"/>
    </row>
    <row r="10" spans="1:24" ht="18" customHeight="1">
      <c r="A10" s="24"/>
      <c r="B10" s="129" t="s">
        <v>1</v>
      </c>
      <c r="C10" s="210" t="s">
        <v>85</v>
      </c>
      <c r="D10" s="211"/>
      <c r="E10" s="212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8" customHeight="1">
      <c r="A11" s="24"/>
      <c r="B11" s="192" t="s">
        <v>2</v>
      </c>
      <c r="C11" s="203" t="s">
        <v>65</v>
      </c>
      <c r="D11" s="204"/>
      <c r="E11" s="20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8" customHeight="1">
      <c r="A12" s="24"/>
      <c r="B12" s="131" t="s">
        <v>92</v>
      </c>
      <c r="C12" s="203" t="s">
        <v>104</v>
      </c>
      <c r="D12" s="213"/>
      <c r="E12" s="21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8" customHeight="1">
      <c r="A13" s="24"/>
      <c r="B13" s="131" t="s">
        <v>93</v>
      </c>
      <c r="C13" s="203">
        <v>1234567</v>
      </c>
      <c r="D13" s="213"/>
      <c r="E13" s="21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8" customHeight="1">
      <c r="A14" s="24"/>
      <c r="B14" s="131" t="s">
        <v>3</v>
      </c>
      <c r="C14" s="206" t="s">
        <v>87</v>
      </c>
      <c r="D14" s="207"/>
      <c r="E14" s="208"/>
      <c r="F14" s="5"/>
      <c r="G14" s="2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8" customHeight="1">
      <c r="A15" s="24"/>
      <c r="B15" s="131" t="s">
        <v>4</v>
      </c>
      <c r="C15" s="206" t="s">
        <v>5</v>
      </c>
      <c r="D15" s="207"/>
      <c r="E15" s="208"/>
      <c r="F15" s="5"/>
      <c r="G15" s="2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7.25" customHeight="1">
      <c r="A16" s="24"/>
      <c r="B16" s="130" t="s">
        <v>6</v>
      </c>
      <c r="C16" s="209" t="s">
        <v>7</v>
      </c>
      <c r="D16" s="207"/>
      <c r="E16" s="20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2.75" customHeight="1" thickBot="1">
      <c r="A17" s="24"/>
      <c r="B17" s="130" t="s">
        <v>8</v>
      </c>
      <c r="C17" s="215" t="s">
        <v>9</v>
      </c>
      <c r="D17" s="216"/>
      <c r="E17" s="2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6.5" thickBot="1">
      <c r="A18" s="24"/>
      <c r="B18" s="132"/>
      <c r="C18" s="133" t="s">
        <v>10</v>
      </c>
      <c r="D18" s="134" t="s">
        <v>11</v>
      </c>
      <c r="E18" s="13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>
      <c r="A19" s="5"/>
      <c r="B19" s="136" t="s">
        <v>12</v>
      </c>
      <c r="C19" s="199">
        <v>45231</v>
      </c>
      <c r="D19" s="201">
        <v>45657</v>
      </c>
      <c r="E19" s="13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thickBot="1">
      <c r="A20" s="5"/>
      <c r="B20" s="138"/>
      <c r="C20" s="200"/>
      <c r="D20" s="202"/>
      <c r="E20" s="139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24"/>
      <c r="B21" s="140"/>
      <c r="C21" s="141"/>
      <c r="D21" s="141"/>
      <c r="E21" s="141"/>
      <c r="F21" s="5"/>
      <c r="G21" s="5"/>
      <c r="H21" s="5"/>
      <c r="I21" s="2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4" ht="15.75" thickBot="1">
      <c r="A22" s="24"/>
      <c r="B22" s="142"/>
      <c r="C22" s="143"/>
      <c r="D22" s="143"/>
      <c r="E22" s="14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4" ht="33" customHeight="1" thickBot="1">
      <c r="A23" s="57"/>
      <c r="B23" s="144" t="s">
        <v>13</v>
      </c>
      <c r="C23" s="145" t="s">
        <v>64</v>
      </c>
      <c r="D23" s="145" t="s">
        <v>95</v>
      </c>
      <c r="E23" s="146" t="s">
        <v>14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4" ht="42" customHeight="1" thickBot="1">
      <c r="A24" s="57"/>
      <c r="B24" s="144" t="s">
        <v>15</v>
      </c>
      <c r="C24" s="147">
        <f>Personalkosten!K28</f>
        <v>6000.0003488372085</v>
      </c>
      <c r="D24" s="148">
        <f>'Sach- u Materialkosten'!F31</f>
        <v>32500</v>
      </c>
      <c r="E24" s="149">
        <f>SUM(C24:D24)</f>
        <v>38500.000348837209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ht="40.9" customHeight="1" thickBot="1">
      <c r="A25" s="57"/>
      <c r="B25" s="144" t="s">
        <v>16</v>
      </c>
      <c r="C25" s="150">
        <v>6000</v>
      </c>
      <c r="D25" s="151">
        <v>28500</v>
      </c>
      <c r="E25" s="152">
        <f>SUM(C25:D25)</f>
        <v>34500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40.9" customHeight="1" thickBot="1">
      <c r="A26" s="57"/>
      <c r="B26" s="144" t="s">
        <v>89</v>
      </c>
      <c r="C26" s="153">
        <f>C25*0.7</f>
        <v>4200</v>
      </c>
      <c r="D26" s="154">
        <f>D25*0.7</f>
        <v>19950</v>
      </c>
      <c r="E26" s="155">
        <f>SUM(C26:D26)</f>
        <v>24150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1.6" customHeight="1" thickBot="1">
      <c r="A27" s="5"/>
      <c r="B27" s="144" t="s">
        <v>96</v>
      </c>
      <c r="C27" s="156" t="s">
        <v>17</v>
      </c>
      <c r="D27" s="58"/>
      <c r="E27" s="58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0" customFormat="1" ht="90" customHeight="1" thickBot="1">
      <c r="A28" s="5"/>
      <c r="B28" s="194" t="s">
        <v>97</v>
      </c>
      <c r="C28" s="195"/>
      <c r="D28" s="8"/>
      <c r="E28" s="15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1" customFormat="1" ht="45" customHeight="1" thickBot="1">
      <c r="A29" s="5"/>
      <c r="B29" s="158"/>
      <c r="C29" s="159"/>
      <c r="D29" s="8"/>
      <c r="E29" s="15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7" customHeight="1" thickBot="1">
      <c r="A30" s="24"/>
      <c r="B30" s="160" t="s">
        <v>18</v>
      </c>
      <c r="C30" s="145" t="s">
        <v>19</v>
      </c>
      <c r="D30" s="58"/>
      <c r="E30" s="5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33.6" customHeight="1" thickBot="1">
      <c r="A31" s="1"/>
      <c r="B31" s="161" t="s">
        <v>20</v>
      </c>
      <c r="C31" s="162">
        <v>0</v>
      </c>
      <c r="D31" s="8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9" customHeight="1" thickBot="1">
      <c r="A32" s="1"/>
      <c r="B32" s="163"/>
      <c r="C32" s="164"/>
      <c r="D32" s="8"/>
      <c r="E32" s="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12"/>
      <c r="C33" s="4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47"/>
      <c r="B232" s="1"/>
      <c r="C232" s="1"/>
      <c r="D232" s="1"/>
      <c r="E232" s="1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</row>
    <row r="233" spans="1:24" ht="15.75" customHeight="1">
      <c r="A233" s="47"/>
      <c r="B233" s="47"/>
      <c r="C233" s="1"/>
      <c r="D233" s="1"/>
      <c r="E233" s="1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</row>
    <row r="234" spans="1:24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</row>
    <row r="235" spans="1:24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</row>
    <row r="236" spans="1:24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</row>
    <row r="237" spans="1:24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</row>
    <row r="238" spans="1:24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</row>
    <row r="239" spans="1:24" ht="15.75" customHeight="1">
      <c r="B239" s="47"/>
      <c r="C239" s="47"/>
      <c r="D239" s="47"/>
      <c r="E239" s="47"/>
    </row>
    <row r="240" spans="1:24" ht="15.75" customHeight="1">
      <c r="B240" s="47"/>
      <c r="C240" s="47"/>
      <c r="D240" s="47"/>
      <c r="E240" s="47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13">
    <mergeCell ref="B1:E1"/>
    <mergeCell ref="B28:C28"/>
    <mergeCell ref="B5:E5"/>
    <mergeCell ref="C19:C20"/>
    <mergeCell ref="D19:D20"/>
    <mergeCell ref="C11:E11"/>
    <mergeCell ref="C14:E14"/>
    <mergeCell ref="C15:E15"/>
    <mergeCell ref="C16:E16"/>
    <mergeCell ref="C10:E10"/>
    <mergeCell ref="C12:E12"/>
    <mergeCell ref="C13:E13"/>
    <mergeCell ref="C17:E17"/>
  </mergeCells>
  <hyperlinks>
    <hyperlink ref="C17" r:id="rId1" xr:uid="{D389BBDE-D2AD-4271-B53B-38AC1A077607}"/>
  </hyperlinks>
  <pageMargins left="0.7" right="0.7" top="0.78740157499999996" bottom="0.78740157499999996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76"/>
  <sheetViews>
    <sheetView topLeftCell="A4" zoomScaleNormal="100" workbookViewId="0">
      <selection activeCell="H5" sqref="H5:I5"/>
    </sheetView>
  </sheetViews>
  <sheetFormatPr baseColWidth="10" defaultColWidth="14.42578125" defaultRowHeight="15" customHeight="1"/>
  <cols>
    <col min="1" max="1" width="4" customWidth="1"/>
    <col min="2" max="2" width="26.140625" customWidth="1"/>
    <col min="3" max="3" width="20.28515625" bestFit="1" customWidth="1"/>
    <col min="4" max="4" width="32" customWidth="1"/>
    <col min="5" max="5" width="20" bestFit="1" customWidth="1"/>
    <col min="6" max="6" width="18.7109375" bestFit="1" customWidth="1"/>
    <col min="7" max="7" width="22.28515625" bestFit="1" customWidth="1"/>
    <col min="8" max="8" width="16.28515625" bestFit="1" customWidth="1"/>
    <col min="9" max="9" width="16" bestFit="1" customWidth="1"/>
    <col min="10" max="10" width="29" bestFit="1" customWidth="1"/>
    <col min="11" max="24" width="10.85546875" customWidth="1"/>
  </cols>
  <sheetData>
    <row r="1" spans="1:24" ht="73.900000000000006" customHeight="1">
      <c r="A1" s="1"/>
      <c r="B1" s="193" t="s">
        <v>88</v>
      </c>
      <c r="C1" s="193"/>
      <c r="D1" s="193"/>
      <c r="E1" s="193"/>
      <c r="F1" s="193"/>
      <c r="G1" s="193"/>
      <c r="H1" s="193"/>
      <c r="I1" s="193"/>
      <c r="J1" s="193"/>
      <c r="K1" s="55"/>
      <c r="L1" s="55"/>
      <c r="M1" s="55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49" customFormat="1" ht="12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5"/>
      <c r="L2" s="55"/>
      <c r="M2" s="55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4.5" customHeight="1">
      <c r="A3" s="22"/>
      <c r="B3" s="165" t="s">
        <v>84</v>
      </c>
      <c r="C3" s="51"/>
      <c r="D3" s="51"/>
      <c r="E3" s="52"/>
      <c r="F3" s="52"/>
      <c r="G3" s="52"/>
      <c r="H3" s="52"/>
      <c r="I3" s="52"/>
      <c r="J3" s="5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 thickBot="1">
      <c r="A4" s="1"/>
      <c r="B4" s="122"/>
      <c r="C4" s="123"/>
      <c r="D4" s="1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.6" customHeight="1" thickBot="1">
      <c r="A5" s="1"/>
      <c r="B5" s="224" t="s">
        <v>98</v>
      </c>
      <c r="C5" s="225"/>
      <c r="D5" s="225"/>
      <c r="E5" s="226"/>
      <c r="F5" s="127"/>
      <c r="G5" s="63" t="s">
        <v>21</v>
      </c>
      <c r="H5" s="220" t="str">
        <f>Übersichtsblatt!C11</f>
        <v>AusbildungsFIT</v>
      </c>
      <c r="I5" s="22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9.5" customHeight="1">
      <c r="A6" s="27"/>
      <c r="B6" s="227"/>
      <c r="C6" s="228"/>
      <c r="D6" s="228"/>
      <c r="E6" s="229"/>
      <c r="F6" s="127"/>
      <c r="G6" s="105"/>
      <c r="H6" s="107" t="s">
        <v>10</v>
      </c>
      <c r="I6" s="109" t="s">
        <v>11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9.149999999999999" customHeight="1">
      <c r="A7" s="27"/>
      <c r="B7" s="227"/>
      <c r="C7" s="228"/>
      <c r="D7" s="228"/>
      <c r="E7" s="229"/>
      <c r="F7" s="127"/>
      <c r="G7" s="31" t="s">
        <v>22</v>
      </c>
      <c r="H7" s="104">
        <f>Übersichtsblatt!C19</f>
        <v>45231</v>
      </c>
      <c r="I7" s="32">
        <f>Übersichtsblatt!D19</f>
        <v>45657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49" customFormat="1" ht="19.149999999999999" customHeight="1" thickBot="1">
      <c r="A8" s="27"/>
      <c r="B8" s="227"/>
      <c r="C8" s="228"/>
      <c r="D8" s="228"/>
      <c r="E8" s="229"/>
      <c r="F8" s="127"/>
      <c r="G8" s="106"/>
      <c r="H8" s="108"/>
      <c r="I8" s="4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52.15" customHeight="1" thickBot="1">
      <c r="A9" s="27"/>
      <c r="B9" s="230"/>
      <c r="C9" s="231"/>
      <c r="D9" s="231"/>
      <c r="E9" s="232"/>
      <c r="F9" s="127"/>
      <c r="G9" s="127"/>
      <c r="H9" s="4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6" customHeight="1" thickBot="1">
      <c r="A10" s="27"/>
      <c r="B10" s="103"/>
      <c r="C10" s="103"/>
      <c r="D10" s="103"/>
      <c r="E10" s="103"/>
      <c r="F10" s="103"/>
      <c r="G10" s="103"/>
      <c r="H10" s="2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49" customFormat="1" ht="30" customHeight="1" thickTop="1" thickBot="1">
      <c r="A11" s="27"/>
      <c r="B11" s="233" t="s">
        <v>67</v>
      </c>
      <c r="C11" s="234"/>
      <c r="D11" s="234"/>
      <c r="E11" s="23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 thickTop="1" thickBot="1">
      <c r="A12" s="1"/>
      <c r="B12" s="27"/>
      <c r="C12" s="27"/>
      <c r="D12" s="27"/>
      <c r="E12" s="27"/>
      <c r="F12" s="27"/>
      <c r="G12" s="27"/>
      <c r="H12" s="27"/>
      <c r="I12" s="27"/>
      <c r="J12" s="2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69.75" thickBot="1">
      <c r="A13" s="27"/>
      <c r="B13" s="60" t="s">
        <v>23</v>
      </c>
      <c r="C13" s="59" t="s">
        <v>24</v>
      </c>
      <c r="D13" s="60" t="s">
        <v>25</v>
      </c>
      <c r="E13" s="59" t="s">
        <v>26</v>
      </c>
      <c r="F13" s="59" t="s">
        <v>102</v>
      </c>
      <c r="G13" s="188" t="s">
        <v>100</v>
      </c>
      <c r="H13" s="99" t="s">
        <v>90</v>
      </c>
      <c r="I13" s="59" t="s">
        <v>29</v>
      </c>
      <c r="J13" s="59" t="s">
        <v>101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25.5" customHeight="1">
      <c r="A14" s="27"/>
      <c r="B14" s="189" t="s">
        <v>30</v>
      </c>
      <c r="C14" s="112" t="s">
        <v>74</v>
      </c>
      <c r="D14" s="113" t="s">
        <v>75</v>
      </c>
      <c r="E14" s="112" t="s">
        <v>31</v>
      </c>
      <c r="F14" s="90">
        <v>8000</v>
      </c>
      <c r="G14" s="91">
        <v>4000</v>
      </c>
      <c r="H14" s="125">
        <v>0.7</v>
      </c>
      <c r="I14" s="96">
        <f>IF(G14="",F14,G14)*0.7</f>
        <v>2800</v>
      </c>
      <c r="J14" s="180" t="s">
        <v>80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4" s="111" customFormat="1" ht="25.5" customHeight="1">
      <c r="A15" s="27"/>
      <c r="B15" s="110"/>
      <c r="C15" s="114"/>
      <c r="D15" s="119"/>
      <c r="E15" s="114"/>
      <c r="F15" s="38"/>
      <c r="G15" s="120"/>
      <c r="H15" s="125">
        <v>0.7</v>
      </c>
      <c r="I15" s="97">
        <f>IF(G15="",F15,G15)*0.7</f>
        <v>0</v>
      </c>
      <c r="J15" s="18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4" ht="25.5" customHeight="1">
      <c r="A16" s="27"/>
      <c r="B16" s="110" t="s">
        <v>32</v>
      </c>
      <c r="C16" s="114" t="s">
        <v>82</v>
      </c>
      <c r="D16" s="115" t="s">
        <v>83</v>
      </c>
      <c r="E16" s="114" t="s">
        <v>35</v>
      </c>
      <c r="F16" s="38"/>
      <c r="G16" s="39"/>
      <c r="H16" s="125">
        <v>0.7</v>
      </c>
      <c r="I16" s="97">
        <f t="shared" ref="I16:I28" si="0">IF(G16="",F16,G16)*0.7</f>
        <v>0</v>
      </c>
      <c r="J16" s="18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4" s="111" customFormat="1" ht="25.5" customHeight="1">
      <c r="A17" s="27"/>
      <c r="B17" s="110"/>
      <c r="C17" s="114"/>
      <c r="D17" s="115"/>
      <c r="E17" s="114"/>
      <c r="F17" s="38"/>
      <c r="G17" s="39"/>
      <c r="H17" s="125">
        <v>0.7</v>
      </c>
      <c r="I17" s="97">
        <f t="shared" si="0"/>
        <v>0</v>
      </c>
      <c r="J17" s="18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4" ht="25.5" customHeight="1">
      <c r="A18" s="27"/>
      <c r="B18" s="110" t="s">
        <v>76</v>
      </c>
      <c r="C18" s="116" t="s">
        <v>72</v>
      </c>
      <c r="D18" s="115" t="s">
        <v>70</v>
      </c>
      <c r="E18" s="117" t="s">
        <v>69</v>
      </c>
      <c r="F18" s="35">
        <v>5500</v>
      </c>
      <c r="G18" s="124">
        <v>5500</v>
      </c>
      <c r="H18" s="125">
        <v>0.7</v>
      </c>
      <c r="I18" s="97">
        <f t="shared" si="0"/>
        <v>3849.9999999999995</v>
      </c>
      <c r="J18" s="182" t="s">
        <v>77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4" s="111" customFormat="1" ht="25.5" customHeight="1">
      <c r="A19" s="27"/>
      <c r="B19" s="110"/>
      <c r="C19" s="116"/>
      <c r="D19" s="115"/>
      <c r="E19" s="118"/>
      <c r="F19" s="36"/>
      <c r="G19" s="121"/>
      <c r="H19" s="125">
        <v>0.7</v>
      </c>
      <c r="I19" s="97">
        <f t="shared" si="0"/>
        <v>0</v>
      </c>
      <c r="J19" s="18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4" ht="25.5" customHeight="1">
      <c r="A20" s="27"/>
      <c r="B20" s="110" t="s">
        <v>33</v>
      </c>
      <c r="C20" s="114" t="s">
        <v>79</v>
      </c>
      <c r="D20" s="115" t="s">
        <v>34</v>
      </c>
      <c r="E20" s="118" t="s">
        <v>35</v>
      </c>
      <c r="F20" s="36">
        <v>2000</v>
      </c>
      <c r="G20" s="121">
        <v>2000</v>
      </c>
      <c r="H20" s="125">
        <v>0.7</v>
      </c>
      <c r="I20" s="97">
        <f t="shared" si="0"/>
        <v>1400</v>
      </c>
      <c r="J20" s="18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 ht="22.5" customHeight="1">
      <c r="A21" s="27"/>
      <c r="B21" s="110"/>
      <c r="C21" s="114" t="s">
        <v>79</v>
      </c>
      <c r="D21" s="115" t="s">
        <v>36</v>
      </c>
      <c r="E21" s="118" t="s">
        <v>35</v>
      </c>
      <c r="F21" s="36">
        <v>2000</v>
      </c>
      <c r="G21" s="121">
        <v>2000</v>
      </c>
      <c r="H21" s="125">
        <v>0.7</v>
      </c>
      <c r="I21" s="97">
        <f t="shared" si="0"/>
        <v>1400</v>
      </c>
      <c r="J21" s="18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4" s="111" customFormat="1" ht="22.5" customHeight="1">
      <c r="A22" s="27"/>
      <c r="B22" s="110"/>
      <c r="C22" s="114"/>
      <c r="D22" s="115"/>
      <c r="E22" s="118"/>
      <c r="F22" s="36"/>
      <c r="G22" s="121"/>
      <c r="H22" s="125">
        <v>0.7</v>
      </c>
      <c r="I22" s="97">
        <f t="shared" si="0"/>
        <v>0</v>
      </c>
      <c r="J22" s="18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4" ht="26.45" customHeight="1">
      <c r="A23" s="27"/>
      <c r="B23" s="110" t="s">
        <v>37</v>
      </c>
      <c r="C23" s="116" t="s">
        <v>73</v>
      </c>
      <c r="D23" s="115" t="s">
        <v>68</v>
      </c>
      <c r="E23" s="117"/>
      <c r="F23" s="35">
        <v>15000</v>
      </c>
      <c r="G23" s="124">
        <v>15000</v>
      </c>
      <c r="H23" s="125">
        <v>0.7</v>
      </c>
      <c r="I23" s="97">
        <f t="shared" si="0"/>
        <v>10500</v>
      </c>
      <c r="J23" s="182" t="s">
        <v>78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4" s="111" customFormat="1" ht="26.45" customHeight="1">
      <c r="A24" s="27"/>
      <c r="B24" s="110"/>
      <c r="C24" s="116"/>
      <c r="D24" s="115"/>
      <c r="E24" s="118"/>
      <c r="F24" s="36"/>
      <c r="G24" s="121"/>
      <c r="H24" s="125">
        <v>0.7</v>
      </c>
      <c r="I24" s="97">
        <f t="shared" si="0"/>
        <v>0</v>
      </c>
      <c r="J24" s="18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4" ht="27.75" customHeight="1">
      <c r="A25" s="27"/>
      <c r="B25" s="110" t="s">
        <v>71</v>
      </c>
      <c r="C25" s="14"/>
      <c r="D25" s="17"/>
      <c r="E25" s="37"/>
      <c r="F25" s="36"/>
      <c r="G25" s="34"/>
      <c r="H25" s="125">
        <v>0.7</v>
      </c>
      <c r="I25" s="97">
        <f t="shared" si="0"/>
        <v>0</v>
      </c>
      <c r="J25" s="18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4" s="49" customFormat="1" ht="27.75" customHeight="1">
      <c r="A26" s="27"/>
      <c r="B26" s="110"/>
      <c r="C26" s="14"/>
      <c r="D26" s="17"/>
      <c r="E26" s="37"/>
      <c r="F26" s="36"/>
      <c r="G26" s="34"/>
      <c r="H26" s="125">
        <v>0.7</v>
      </c>
      <c r="I26" s="97">
        <f t="shared" si="0"/>
        <v>0</v>
      </c>
      <c r="J26" s="18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4" s="111" customFormat="1" ht="27.75" customHeight="1">
      <c r="A27" s="27"/>
      <c r="B27" s="110" t="s">
        <v>38</v>
      </c>
      <c r="C27" s="14"/>
      <c r="D27" s="17"/>
      <c r="E27" s="37"/>
      <c r="F27" s="36"/>
      <c r="G27" s="34"/>
      <c r="H27" s="125">
        <v>0.7</v>
      </c>
      <c r="I27" s="97">
        <f t="shared" si="0"/>
        <v>0</v>
      </c>
      <c r="J27" s="18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4" s="49" customFormat="1" ht="27.75" customHeight="1">
      <c r="A28" s="27"/>
      <c r="B28" s="110"/>
      <c r="C28" s="14"/>
      <c r="D28" s="17"/>
      <c r="E28" s="37"/>
      <c r="F28" s="36"/>
      <c r="G28" s="34"/>
      <c r="H28" s="125">
        <v>0.7</v>
      </c>
      <c r="I28" s="97">
        <f t="shared" si="0"/>
        <v>0</v>
      </c>
      <c r="J28" s="18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4" ht="24.75" customHeight="1" thickBot="1">
      <c r="A29" s="27"/>
      <c r="B29" s="190"/>
      <c r="C29" s="92"/>
      <c r="D29" s="191"/>
      <c r="E29" s="93"/>
      <c r="F29" s="94"/>
      <c r="G29" s="95"/>
      <c r="H29" s="126">
        <v>0.7</v>
      </c>
      <c r="I29" s="98">
        <f>IF(G29="",F29,G29)*0.7</f>
        <v>0</v>
      </c>
      <c r="J29" s="18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4" ht="34.15" customHeight="1" thickBot="1">
      <c r="A30" s="27"/>
      <c r="B30" s="166" t="s">
        <v>39</v>
      </c>
      <c r="C30" s="167"/>
      <c r="D30" s="168"/>
      <c r="E30" s="169"/>
      <c r="F30" s="170" t="s">
        <v>27</v>
      </c>
      <c r="G30" s="171" t="s">
        <v>81</v>
      </c>
      <c r="H30" s="222" t="s">
        <v>91</v>
      </c>
      <c r="I30" s="172" t="s">
        <v>29</v>
      </c>
      <c r="J30" s="17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 ht="21.75" customHeight="1" thickBot="1">
      <c r="A31" s="1"/>
      <c r="B31" s="158"/>
      <c r="C31" s="158"/>
      <c r="D31" s="158"/>
      <c r="E31" s="174" t="s">
        <v>40</v>
      </c>
      <c r="F31" s="175">
        <f>SUM(F14:F29)</f>
        <v>32500</v>
      </c>
      <c r="G31" s="176">
        <f>SUM(G14:G29)</f>
        <v>28500</v>
      </c>
      <c r="H31" s="223"/>
      <c r="I31" s="177">
        <f>SUM(I14:I29)</f>
        <v>19950</v>
      </c>
      <c r="J31" s="17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 ht="132.6" customHeight="1" thickBot="1">
      <c r="A32" s="1"/>
      <c r="B32" s="218" t="s">
        <v>99</v>
      </c>
      <c r="C32" s="219"/>
      <c r="D32" s="158"/>
      <c r="E32" s="179"/>
      <c r="F32" s="179"/>
      <c r="G32" s="179"/>
      <c r="H32" s="179"/>
      <c r="I32" s="179"/>
      <c r="J32" s="17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1.75" customHeight="1">
      <c r="A33" s="1"/>
      <c r="B33" s="1"/>
      <c r="C33" s="1"/>
      <c r="D33" s="1"/>
      <c r="E33" s="46"/>
      <c r="F33" s="46"/>
      <c r="G33" s="4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46"/>
      <c r="F34" s="46"/>
      <c r="G34" s="4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2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</row>
    <row r="234" spans="1:24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</row>
    <row r="235" spans="1:24" ht="15.75" customHeight="1"/>
    <row r="236" spans="1:24" ht="15.75" customHeight="1"/>
    <row r="237" spans="1:24" ht="15.75" customHeight="1"/>
    <row r="238" spans="1:24" ht="15.75" customHeight="1"/>
    <row r="239" spans="1:24" ht="15.75" customHeight="1"/>
    <row r="240" spans="1:2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</sheetData>
  <mergeCells count="6">
    <mergeCell ref="B1:J1"/>
    <mergeCell ref="B32:C32"/>
    <mergeCell ref="H5:I5"/>
    <mergeCell ref="H30:H31"/>
    <mergeCell ref="B5:E9"/>
    <mergeCell ref="B11:E11"/>
  </mergeCells>
  <pageMargins left="0.7" right="0.7" top="0.78740157499999996" bottom="0.7874015749999999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05"/>
  <sheetViews>
    <sheetView zoomScaleNormal="100" workbookViewId="0">
      <selection activeCell="M5" sqref="M5:N5"/>
    </sheetView>
  </sheetViews>
  <sheetFormatPr baseColWidth="10" defaultColWidth="14.42578125" defaultRowHeight="15" customHeight="1"/>
  <cols>
    <col min="1" max="1" width="2.28515625" customWidth="1"/>
    <col min="2" max="2" width="3" bestFit="1" customWidth="1"/>
    <col min="3" max="4" width="14.140625" customWidth="1"/>
    <col min="5" max="5" width="16" bestFit="1" customWidth="1"/>
    <col min="6" max="6" width="17.28515625" bestFit="1" customWidth="1"/>
    <col min="7" max="7" width="15.140625" bestFit="1" customWidth="1"/>
    <col min="8" max="8" width="17.7109375" bestFit="1" customWidth="1"/>
    <col min="9" max="9" width="13.28515625" bestFit="1" customWidth="1"/>
    <col min="10" max="10" width="16" customWidth="1"/>
    <col min="11" max="11" width="14.85546875" bestFit="1" customWidth="1"/>
    <col min="12" max="12" width="19.85546875" customWidth="1"/>
    <col min="13" max="14" width="12.85546875" customWidth="1"/>
    <col min="15" max="15" width="19.5703125" customWidth="1"/>
    <col min="16" max="27" width="10.85546875" customWidth="1"/>
  </cols>
  <sheetData>
    <row r="1" spans="1:27" ht="73.900000000000006" customHeight="1">
      <c r="A1" s="1"/>
      <c r="B1" s="193" t="s">
        <v>88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0.15" customHeight="1">
      <c r="A2" s="1"/>
      <c r="B2" s="1"/>
      <c r="C2" s="1"/>
      <c r="D2" s="1"/>
      <c r="E2" s="1"/>
      <c r="F2" s="1"/>
      <c r="G2" s="1"/>
      <c r="H2" s="1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4.5" customHeight="1">
      <c r="A3" s="1"/>
      <c r="B3" s="236" t="s">
        <v>41</v>
      </c>
      <c r="C3" s="237"/>
      <c r="D3" s="237"/>
      <c r="E3" s="237"/>
      <c r="F3" s="248"/>
      <c r="G3" s="249"/>
      <c r="H3" s="249"/>
      <c r="I3" s="249"/>
      <c r="J3" s="248"/>
      <c r="K3" s="249"/>
      <c r="L3" s="249"/>
      <c r="M3" s="249"/>
      <c r="N3" s="248"/>
      <c r="O3" s="24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thickBot="1">
      <c r="A4" s="1"/>
      <c r="B4" s="6"/>
      <c r="C4" s="6"/>
      <c r="D4" s="1"/>
      <c r="E4" s="1"/>
      <c r="F4" s="1"/>
      <c r="G4" s="1"/>
      <c r="H4" s="1"/>
      <c r="I4" s="1"/>
      <c r="J4" s="47"/>
      <c r="K4" s="47"/>
      <c r="L4" s="47"/>
      <c r="M4" s="47"/>
      <c r="N4" s="4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.75" customHeight="1" thickTop="1" thickBot="1">
      <c r="A5" s="1"/>
      <c r="B5" s="238" t="s">
        <v>103</v>
      </c>
      <c r="C5" s="239"/>
      <c r="D5" s="239"/>
      <c r="E5" s="239"/>
      <c r="F5" s="239"/>
      <c r="G5" s="239"/>
      <c r="H5" s="239"/>
      <c r="I5" s="239"/>
      <c r="J5" s="240"/>
      <c r="K5" s="62"/>
      <c r="L5" s="63" t="s">
        <v>21</v>
      </c>
      <c r="M5" s="246" t="str">
        <f>Übersichtsblatt!C11</f>
        <v>AusbildungsFIT</v>
      </c>
      <c r="N5" s="24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241"/>
      <c r="C6" s="228"/>
      <c r="D6" s="228"/>
      <c r="E6" s="228"/>
      <c r="F6" s="228"/>
      <c r="G6" s="228"/>
      <c r="H6" s="228"/>
      <c r="I6" s="228"/>
      <c r="J6" s="242"/>
      <c r="K6" s="47"/>
      <c r="L6" s="29"/>
      <c r="M6" s="31" t="s">
        <v>10</v>
      </c>
      <c r="N6" s="25" t="s">
        <v>11</v>
      </c>
      <c r="O6" s="2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1"/>
      <c r="B7" s="241"/>
      <c r="C7" s="228"/>
      <c r="D7" s="228"/>
      <c r="E7" s="228"/>
      <c r="F7" s="228"/>
      <c r="G7" s="228"/>
      <c r="H7" s="228"/>
      <c r="I7" s="228"/>
      <c r="J7" s="242"/>
      <c r="K7" s="47"/>
      <c r="L7" s="33" t="s">
        <v>22</v>
      </c>
      <c r="M7" s="32">
        <f>Übersichtsblatt!C19</f>
        <v>45231</v>
      </c>
      <c r="N7" s="32">
        <f>Übersichtsblatt!D19</f>
        <v>45657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thickBot="1">
      <c r="A8" s="1"/>
      <c r="B8" s="241"/>
      <c r="C8" s="228"/>
      <c r="D8" s="228"/>
      <c r="E8" s="228"/>
      <c r="F8" s="228"/>
      <c r="G8" s="228"/>
      <c r="H8" s="228"/>
      <c r="I8" s="228"/>
      <c r="J8" s="242"/>
      <c r="K8" s="1"/>
      <c r="L8" s="30"/>
      <c r="M8" s="41"/>
      <c r="N8" s="2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1"/>
      <c r="B9" s="241"/>
      <c r="C9" s="228"/>
      <c r="D9" s="228"/>
      <c r="E9" s="228"/>
      <c r="F9" s="228"/>
      <c r="G9" s="228"/>
      <c r="H9" s="228"/>
      <c r="I9" s="228"/>
      <c r="J9" s="242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"/>
      <c r="B10" s="241"/>
      <c r="C10" s="228"/>
      <c r="D10" s="228"/>
      <c r="E10" s="228"/>
      <c r="F10" s="228"/>
      <c r="G10" s="228"/>
      <c r="H10" s="228"/>
      <c r="I10" s="228"/>
      <c r="J10" s="242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79.900000000000006" customHeight="1" thickBot="1">
      <c r="A11" s="1"/>
      <c r="B11" s="243"/>
      <c r="C11" s="244"/>
      <c r="D11" s="244"/>
      <c r="E11" s="244"/>
      <c r="F11" s="244"/>
      <c r="G11" s="244"/>
      <c r="H11" s="244"/>
      <c r="I11" s="244"/>
      <c r="J11" s="245"/>
      <c r="K11" s="4"/>
      <c r="L11" s="4"/>
      <c r="M11" s="1"/>
      <c r="N11" s="7"/>
      <c r="O11" s="2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23" customFormat="1" ht="9.6" customHeight="1" thickTop="1" thickBot="1">
      <c r="A12" s="1"/>
      <c r="B12" s="48"/>
      <c r="C12" s="48"/>
      <c r="D12" s="48"/>
      <c r="E12" s="48"/>
      <c r="F12" s="48"/>
      <c r="G12" s="48"/>
      <c r="H12" s="48"/>
      <c r="I12" s="48"/>
      <c r="J12" s="48"/>
      <c r="K12" s="4"/>
      <c r="L12" s="4"/>
      <c r="M12" s="1"/>
      <c r="N12" s="7"/>
      <c r="O12" s="2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49" customFormat="1" ht="29.45" customHeight="1" thickTop="1" thickBot="1">
      <c r="A13" s="1"/>
      <c r="B13" s="233" t="s">
        <v>67</v>
      </c>
      <c r="C13" s="234"/>
      <c r="D13" s="234"/>
      <c r="E13" s="234"/>
      <c r="F13" s="234"/>
      <c r="G13" s="234"/>
      <c r="H13" s="234"/>
      <c r="I13" s="234"/>
      <c r="J13" s="235"/>
      <c r="K13" s="4"/>
      <c r="L13" s="4"/>
      <c r="M13" s="1"/>
      <c r="N13" s="7"/>
      <c r="O13" s="2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 thickTop="1" thickBot="1">
      <c r="A14" s="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60.75" thickBot="1">
      <c r="A15" s="58"/>
      <c r="B15" s="59"/>
      <c r="C15" s="60" t="s">
        <v>42</v>
      </c>
      <c r="D15" s="60" t="s">
        <v>43</v>
      </c>
      <c r="E15" s="59" t="s">
        <v>44</v>
      </c>
      <c r="F15" s="59" t="s">
        <v>45</v>
      </c>
      <c r="G15" s="59" t="s">
        <v>46</v>
      </c>
      <c r="H15" s="61" t="s">
        <v>47</v>
      </c>
      <c r="I15" s="61" t="s">
        <v>105</v>
      </c>
      <c r="J15" s="59" t="s">
        <v>48</v>
      </c>
      <c r="K15" s="61" t="s">
        <v>49</v>
      </c>
      <c r="L15" s="59" t="s">
        <v>28</v>
      </c>
      <c r="M15" s="99" t="s">
        <v>90</v>
      </c>
      <c r="N15" s="59" t="s">
        <v>50</v>
      </c>
      <c r="O15" s="60" t="s">
        <v>51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9.5" customHeight="1">
      <c r="A16" s="27"/>
      <c r="B16" s="64">
        <v>1</v>
      </c>
      <c r="C16" s="65" t="s">
        <v>57</v>
      </c>
      <c r="D16" s="66" t="s">
        <v>86</v>
      </c>
      <c r="E16" s="67" t="s">
        <v>53</v>
      </c>
      <c r="F16" s="68">
        <v>45047</v>
      </c>
      <c r="G16" s="68" t="s">
        <v>66</v>
      </c>
      <c r="H16" s="69">
        <v>68089.62</v>
      </c>
      <c r="I16" s="70">
        <f>H16/1720</f>
        <v>39.586988372093018</v>
      </c>
      <c r="J16" s="71">
        <v>90</v>
      </c>
      <c r="K16" s="72">
        <f>I16*J16</f>
        <v>3562.8289534883716</v>
      </c>
      <c r="L16" s="73"/>
      <c r="M16" s="100">
        <v>0.7</v>
      </c>
      <c r="N16" s="74">
        <f>IF(L16="",K16,L16)*0.7</f>
        <v>2493.9802674418597</v>
      </c>
      <c r="O16" s="75" t="s">
        <v>53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8.5" customHeight="1">
      <c r="A17" s="27"/>
      <c r="B17" s="76">
        <v>2</v>
      </c>
      <c r="C17" s="13" t="s">
        <v>52</v>
      </c>
      <c r="D17" s="16" t="s">
        <v>54</v>
      </c>
      <c r="E17" s="17" t="s">
        <v>55</v>
      </c>
      <c r="F17" s="15">
        <v>45047</v>
      </c>
      <c r="G17" s="15" t="s">
        <v>66</v>
      </c>
      <c r="H17" s="18">
        <v>99051.5</v>
      </c>
      <c r="I17" s="20">
        <f t="shared" ref="I17:I18" si="0">H17/1720</f>
        <v>57.588081395348837</v>
      </c>
      <c r="J17" s="43">
        <v>15</v>
      </c>
      <c r="K17" s="44">
        <f t="shared" ref="K17:K27" si="1">I17*J17</f>
        <v>863.82122093023258</v>
      </c>
      <c r="L17" s="42"/>
      <c r="M17" s="101">
        <v>0.7</v>
      </c>
      <c r="N17" s="54">
        <f>IF(L17="",K17,L17)*0.7</f>
        <v>604.67485465116272</v>
      </c>
      <c r="O17" s="77" t="s">
        <v>56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9.5" customHeight="1">
      <c r="A18" s="27"/>
      <c r="B18" s="76">
        <v>3</v>
      </c>
      <c r="C18" s="13" t="s">
        <v>57</v>
      </c>
      <c r="D18" s="16" t="s">
        <v>58</v>
      </c>
      <c r="E18" s="16" t="s">
        <v>59</v>
      </c>
      <c r="F18" s="15">
        <v>45047</v>
      </c>
      <c r="G18" s="15" t="s">
        <v>66</v>
      </c>
      <c r="H18" s="18">
        <v>65902.5</v>
      </c>
      <c r="I18" s="20">
        <f t="shared" si="0"/>
        <v>38.315406976744185</v>
      </c>
      <c r="J18" s="19">
        <v>19</v>
      </c>
      <c r="K18" s="44">
        <f t="shared" si="1"/>
        <v>727.99273255813955</v>
      </c>
      <c r="L18" s="40"/>
      <c r="M18" s="101">
        <v>0.7</v>
      </c>
      <c r="N18" s="54">
        <f t="shared" ref="N18:N26" si="2">IF(L18="",K18,L18)*0.7</f>
        <v>509.59491279069766</v>
      </c>
      <c r="O18" s="77" t="s">
        <v>59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9.5" customHeight="1">
      <c r="A19" s="27"/>
      <c r="B19" s="76">
        <v>4</v>
      </c>
      <c r="C19" s="13" t="s">
        <v>60</v>
      </c>
      <c r="D19" s="16" t="s">
        <v>61</v>
      </c>
      <c r="E19" s="21" t="s">
        <v>62</v>
      </c>
      <c r="F19" s="15">
        <v>45047</v>
      </c>
      <c r="G19" s="15" t="s">
        <v>66</v>
      </c>
      <c r="H19" s="18">
        <v>72700.740000000005</v>
      </c>
      <c r="I19" s="20">
        <f>H19/1720</f>
        <v>42.267872093023257</v>
      </c>
      <c r="J19" s="19">
        <v>20</v>
      </c>
      <c r="K19" s="44">
        <f t="shared" si="1"/>
        <v>845.35744186046509</v>
      </c>
      <c r="L19" s="40"/>
      <c r="M19" s="101">
        <v>0.7</v>
      </c>
      <c r="N19" s="54">
        <f t="shared" si="2"/>
        <v>591.75020930232552</v>
      </c>
      <c r="O19" s="77" t="s">
        <v>63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9.5" customHeight="1">
      <c r="A20" s="27"/>
      <c r="B20" s="76">
        <v>5</v>
      </c>
      <c r="C20" s="13"/>
      <c r="D20" s="21"/>
      <c r="E20" s="21"/>
      <c r="F20" s="15"/>
      <c r="G20" s="15"/>
      <c r="H20" s="18"/>
      <c r="I20" s="20"/>
      <c r="J20" s="19"/>
      <c r="K20" s="44">
        <f t="shared" si="1"/>
        <v>0</v>
      </c>
      <c r="L20" s="40"/>
      <c r="M20" s="101">
        <v>0.7</v>
      </c>
      <c r="N20" s="54">
        <f t="shared" si="2"/>
        <v>0</v>
      </c>
      <c r="O20" s="7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111" customFormat="1" ht="19.5" customHeight="1">
      <c r="A21" s="27"/>
      <c r="B21" s="76">
        <v>6</v>
      </c>
      <c r="C21" s="13"/>
      <c r="D21" s="21"/>
      <c r="E21" s="21"/>
      <c r="F21" s="15"/>
      <c r="G21" s="15"/>
      <c r="H21" s="18"/>
      <c r="I21" s="20"/>
      <c r="J21" s="19"/>
      <c r="K21" s="44">
        <f t="shared" si="1"/>
        <v>0</v>
      </c>
      <c r="L21" s="40"/>
      <c r="M21" s="101">
        <v>0.7</v>
      </c>
      <c r="N21" s="54">
        <f t="shared" si="2"/>
        <v>0</v>
      </c>
      <c r="O21" s="7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111" customFormat="1" ht="19.5" customHeight="1">
      <c r="A22" s="27"/>
      <c r="B22" s="76">
        <v>7</v>
      </c>
      <c r="C22" s="13"/>
      <c r="D22" s="21"/>
      <c r="E22" s="21"/>
      <c r="F22" s="15"/>
      <c r="G22" s="15"/>
      <c r="H22" s="18"/>
      <c r="I22" s="20"/>
      <c r="J22" s="19"/>
      <c r="K22" s="44">
        <f t="shared" si="1"/>
        <v>0</v>
      </c>
      <c r="L22" s="40"/>
      <c r="M22" s="101">
        <v>0.7</v>
      </c>
      <c r="N22" s="54">
        <f t="shared" si="2"/>
        <v>0</v>
      </c>
      <c r="O22" s="7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111" customFormat="1" ht="19.5" customHeight="1">
      <c r="A23" s="27"/>
      <c r="B23" s="76">
        <v>8</v>
      </c>
      <c r="C23" s="13"/>
      <c r="D23" s="21"/>
      <c r="E23" s="21"/>
      <c r="F23" s="15"/>
      <c r="G23" s="15"/>
      <c r="H23" s="18"/>
      <c r="I23" s="20"/>
      <c r="J23" s="19"/>
      <c r="K23" s="44">
        <f t="shared" si="1"/>
        <v>0</v>
      </c>
      <c r="L23" s="40"/>
      <c r="M23" s="101">
        <v>0.7</v>
      </c>
      <c r="N23" s="54">
        <f t="shared" si="2"/>
        <v>0</v>
      </c>
      <c r="O23" s="7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111" customFormat="1" ht="19.5" customHeight="1">
      <c r="A24" s="27"/>
      <c r="B24" s="76">
        <v>9</v>
      </c>
      <c r="C24" s="13"/>
      <c r="D24" s="21"/>
      <c r="E24" s="21"/>
      <c r="F24" s="15"/>
      <c r="G24" s="15"/>
      <c r="H24" s="18"/>
      <c r="I24" s="20"/>
      <c r="J24" s="19"/>
      <c r="K24" s="44">
        <f t="shared" si="1"/>
        <v>0</v>
      </c>
      <c r="L24" s="40"/>
      <c r="M24" s="101">
        <v>0.7</v>
      </c>
      <c r="N24" s="54">
        <f t="shared" si="2"/>
        <v>0</v>
      </c>
      <c r="O24" s="7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111" customFormat="1" ht="19.5" customHeight="1">
      <c r="A25" s="27"/>
      <c r="B25" s="76">
        <v>10</v>
      </c>
      <c r="C25" s="13"/>
      <c r="D25" s="21"/>
      <c r="E25" s="21"/>
      <c r="F25" s="15"/>
      <c r="G25" s="15"/>
      <c r="H25" s="18"/>
      <c r="I25" s="20"/>
      <c r="J25" s="19"/>
      <c r="K25" s="44">
        <f t="shared" si="1"/>
        <v>0</v>
      </c>
      <c r="L25" s="40"/>
      <c r="M25" s="101">
        <v>0.7</v>
      </c>
      <c r="N25" s="54">
        <f t="shared" si="2"/>
        <v>0</v>
      </c>
      <c r="O25" s="7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9.5" customHeight="1">
      <c r="A26" s="27"/>
      <c r="B26" s="76">
        <v>11</v>
      </c>
      <c r="C26" s="13"/>
      <c r="D26" s="21"/>
      <c r="E26" s="21"/>
      <c r="F26" s="15"/>
      <c r="G26" s="15"/>
      <c r="H26" s="18"/>
      <c r="I26" s="20"/>
      <c r="J26" s="19"/>
      <c r="K26" s="44">
        <f t="shared" si="1"/>
        <v>0</v>
      </c>
      <c r="L26" s="40"/>
      <c r="M26" s="101">
        <v>0.7</v>
      </c>
      <c r="N26" s="54">
        <f t="shared" si="2"/>
        <v>0</v>
      </c>
      <c r="O26" s="7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9.5" customHeight="1" thickBot="1">
      <c r="A27" s="27"/>
      <c r="B27" s="79">
        <v>12</v>
      </c>
      <c r="C27" s="80"/>
      <c r="D27" s="81"/>
      <c r="E27" s="81"/>
      <c r="F27" s="82"/>
      <c r="G27" s="82"/>
      <c r="H27" s="83"/>
      <c r="I27" s="84"/>
      <c r="J27" s="85"/>
      <c r="K27" s="86">
        <f t="shared" si="1"/>
        <v>0</v>
      </c>
      <c r="L27" s="87"/>
      <c r="M27" s="102">
        <v>0.7</v>
      </c>
      <c r="N27" s="88">
        <f>IF(L27="",K27,L27)*0.7</f>
        <v>0</v>
      </c>
      <c r="O27" s="8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0.75" thickBot="1">
      <c r="A28" s="1"/>
      <c r="B28" s="22"/>
      <c r="C28" s="22"/>
      <c r="D28" s="22"/>
      <c r="E28" s="22"/>
      <c r="F28" s="22"/>
      <c r="G28" s="22"/>
      <c r="H28" s="22"/>
      <c r="I28" s="184" t="s">
        <v>14</v>
      </c>
      <c r="J28" s="185">
        <f>SUM(J16:J27)</f>
        <v>144</v>
      </c>
      <c r="K28" s="186">
        <f t="shared" ref="K28:L28" si="3">SUM(K16:K27)</f>
        <v>6000.0003488372085</v>
      </c>
      <c r="L28" s="186">
        <f t="shared" si="3"/>
        <v>0</v>
      </c>
      <c r="M28" s="187" t="s">
        <v>90</v>
      </c>
      <c r="N28" s="186">
        <f>SUM(N16:N27)</f>
        <v>4200.0002441860461</v>
      </c>
      <c r="O28" s="2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1"/>
      <c r="B30" s="1"/>
      <c r="C30" s="46"/>
      <c r="D30" s="46"/>
      <c r="E30" s="46"/>
      <c r="F30" s="4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1"/>
      <c r="B31" s="1"/>
      <c r="C31" s="46"/>
      <c r="D31" s="46"/>
      <c r="E31" s="46"/>
      <c r="F31" s="4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1"/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</row>
    <row r="230" spans="1:27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</row>
    <row r="231" spans="1:27" ht="15.75" customHeight="1"/>
    <row r="232" spans="1:27" ht="15.75" customHeight="1"/>
    <row r="233" spans="1:27" ht="15.75" customHeight="1"/>
    <row r="234" spans="1:27" ht="15.75" customHeight="1"/>
    <row r="235" spans="1:27" ht="15.75" customHeight="1"/>
    <row r="236" spans="1:27" ht="15.75" customHeight="1"/>
    <row r="237" spans="1:27" ht="15.75" customHeight="1"/>
    <row r="238" spans="1:27" ht="15.75" customHeight="1"/>
    <row r="239" spans="1:27" ht="15.75" customHeight="1"/>
    <row r="240" spans="1:2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8">
    <mergeCell ref="B13:J13"/>
    <mergeCell ref="B3:E3"/>
    <mergeCell ref="B5:J11"/>
    <mergeCell ref="M5:N5"/>
    <mergeCell ref="B1:O1"/>
    <mergeCell ref="F3:I3"/>
    <mergeCell ref="J3:M3"/>
    <mergeCell ref="N3:O3"/>
  </mergeCells>
  <pageMargins left="0.7" right="0.7" top="0.78740157499999996" bottom="0.78740157499999996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f3e3056e-7f9f-4277-a6d8-f7a9998dbf33</BSO999929>
</file>

<file path=customXml/itemProps1.xml><?xml version="1.0" encoding="utf-8"?>
<ds:datastoreItem xmlns:ds="http://schemas.openxmlformats.org/officeDocument/2006/customXml" ds:itemID="{7A9D5D19-94A5-4BEA-BF36-F6A70D89B05B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Übersichtsblatt</vt:lpstr>
      <vt:lpstr>Sach- u Materialkosten</vt:lpstr>
      <vt:lpstr>Personalkosten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Exel Petra</dc:creator>
  <cp:keywords/>
  <dc:description/>
  <cp:lastModifiedBy>Exel Petra</cp:lastModifiedBy>
  <cp:revision/>
  <dcterms:created xsi:type="dcterms:W3CDTF">2019-02-13T12:56:17Z</dcterms:created>
  <dcterms:modified xsi:type="dcterms:W3CDTF">2023-09-13T08:43:26Z</dcterms:modified>
  <cp:category/>
  <cp:contentStatus/>
</cp:coreProperties>
</file>